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AD1C0AEE-3A44-4903-842C-C80E23E2DB1D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 s="1"/>
  <c r="H29" i="52"/>
  <c r="J29" i="52"/>
  <c r="M28" i="52"/>
  <c r="O28" i="52"/>
  <c r="H28" i="52"/>
  <c r="J28" i="52" s="1"/>
  <c r="M27" i="52"/>
  <c r="O27" i="52"/>
  <c r="P27" i="52"/>
  <c r="H27" i="52"/>
  <c r="J27" i="52" s="1"/>
  <c r="M26" i="52"/>
  <c r="O26" i="52"/>
  <c r="H26" i="52"/>
  <c r="J26" i="52" s="1"/>
  <c r="M25" i="52"/>
  <c r="O25" i="52"/>
  <c r="H25" i="52"/>
  <c r="J25" i="52" s="1"/>
  <c r="P25" i="52" s="1"/>
  <c r="M24" i="52"/>
  <c r="O24" i="52" s="1"/>
  <c r="H24" i="52"/>
  <c r="J24" i="52"/>
  <c r="P24" i="52"/>
  <c r="M23" i="52"/>
  <c r="O23" i="52"/>
  <c r="H23" i="52"/>
  <c r="J23" i="52" s="1"/>
  <c r="P23" i="52" s="1"/>
  <c r="M22" i="52"/>
  <c r="O22" i="52"/>
  <c r="H22" i="52"/>
  <c r="J22" i="52" s="1"/>
  <c r="M21" i="52"/>
  <c r="O21" i="52"/>
  <c r="H21" i="52"/>
  <c r="J21" i="52" s="1"/>
  <c r="P21" i="52" s="1"/>
  <c r="M20" i="52"/>
  <c r="O20" i="52"/>
  <c r="P20" i="52" s="1"/>
  <c r="H20" i="52"/>
  <c r="J20" i="52"/>
  <c r="M19" i="52"/>
  <c r="O19" i="52" s="1"/>
  <c r="H19" i="52"/>
  <c r="J19" i="52"/>
  <c r="P19" i="52"/>
  <c r="M18" i="52"/>
  <c r="O18" i="52"/>
  <c r="H18" i="52"/>
  <c r="J18" i="52"/>
  <c r="P18" i="52" s="1"/>
  <c r="M17" i="52"/>
  <c r="O17" i="52"/>
  <c r="H17" i="52"/>
  <c r="J17" i="52" s="1"/>
  <c r="P17" i="52" s="1"/>
  <c r="M16" i="52"/>
  <c r="O16" i="52"/>
  <c r="H16" i="52"/>
  <c r="J16" i="52"/>
  <c r="M15" i="52"/>
  <c r="O15" i="52"/>
  <c r="P15" i="52" s="1"/>
  <c r="H15" i="52"/>
  <c r="J15" i="52"/>
  <c r="M14" i="52"/>
  <c r="O14" i="52" s="1"/>
  <c r="H14" i="52"/>
  <c r="J14" i="52"/>
  <c r="P14" i="52"/>
  <c r="M13" i="52"/>
  <c r="O13" i="52"/>
  <c r="H13" i="52"/>
  <c r="J13" i="52"/>
  <c r="P13" i="52" s="1"/>
  <c r="M12" i="52"/>
  <c r="O12" i="52"/>
  <c r="H12" i="52"/>
  <c r="J12" i="52" s="1"/>
  <c r="P12" i="52" s="1"/>
  <c r="M11" i="52"/>
  <c r="O11" i="52"/>
  <c r="P11" i="52"/>
  <c r="H11" i="52"/>
  <c r="J11" i="52"/>
  <c r="M29" i="51"/>
  <c r="O29" i="51"/>
  <c r="P29" i="51" s="1"/>
  <c r="H29" i="51"/>
  <c r="J29" i="51"/>
  <c r="M28" i="51"/>
  <c r="O28" i="51"/>
  <c r="P28" i="51" s="1"/>
  <c r="H28" i="51"/>
  <c r="J28" i="51"/>
  <c r="M27" i="51"/>
  <c r="O27" i="51" s="1"/>
  <c r="G27" i="51"/>
  <c r="H27" i="51"/>
  <c r="J27" i="51"/>
  <c r="P27" i="51" s="1"/>
  <c r="M26" i="51"/>
  <c r="O26" i="51"/>
  <c r="H26" i="51"/>
  <c r="J26" i="51" s="1"/>
  <c r="P26" i="51" s="1"/>
  <c r="M25" i="51"/>
  <c r="O25" i="51"/>
  <c r="P25" i="51" s="1"/>
  <c r="H25" i="51"/>
  <c r="J25" i="51"/>
  <c r="M24" i="51"/>
  <c r="O24" i="51" s="1"/>
  <c r="H24" i="51"/>
  <c r="J24" i="51"/>
  <c r="M23" i="51"/>
  <c r="O23" i="51" s="1"/>
  <c r="H23" i="51"/>
  <c r="J23" i="51"/>
  <c r="P23" i="51"/>
  <c r="M22" i="51"/>
  <c r="O22" i="51"/>
  <c r="H22" i="51"/>
  <c r="J22" i="51"/>
  <c r="P22" i="51" s="1"/>
  <c r="M21" i="51"/>
  <c r="O21" i="51"/>
  <c r="H21" i="51"/>
  <c r="J21" i="51" s="1"/>
  <c r="P21" i="51" s="1"/>
  <c r="M20" i="51"/>
  <c r="O20" i="51"/>
  <c r="P20" i="51" s="1"/>
  <c r="H20" i="51"/>
  <c r="J20" i="51"/>
  <c r="M19" i="51"/>
  <c r="O19" i="51"/>
  <c r="H19" i="51"/>
  <c r="J19" i="51"/>
  <c r="P19" i="51" s="1"/>
  <c r="M18" i="51"/>
  <c r="O18" i="51" s="1"/>
  <c r="H18" i="51"/>
  <c r="J18" i="51"/>
  <c r="M17" i="51"/>
  <c r="O17" i="51" s="1"/>
  <c r="H17" i="51"/>
  <c r="J17" i="51"/>
  <c r="P17" i="51"/>
  <c r="M16" i="51"/>
  <c r="O16" i="51"/>
  <c r="H16" i="51"/>
  <c r="J16" i="51"/>
  <c r="P16" i="51" s="1"/>
  <c r="M15" i="51"/>
  <c r="O15" i="51"/>
  <c r="P15" i="51"/>
  <c r="H15" i="51"/>
  <c r="J15" i="51"/>
  <c r="M14" i="51"/>
  <c r="O14" i="51"/>
  <c r="H14" i="51"/>
  <c r="J14" i="51"/>
  <c r="M13" i="51"/>
  <c r="O13" i="51"/>
  <c r="P13" i="51" s="1"/>
  <c r="H13" i="51"/>
  <c r="J13" i="51"/>
  <c r="M12" i="51"/>
  <c r="O12" i="51" s="1"/>
  <c r="H12" i="51"/>
  <c r="J12" i="51"/>
  <c r="P12" i="51"/>
  <c r="M11" i="51"/>
  <c r="O11" i="51"/>
  <c r="H11" i="51"/>
  <c r="J11" i="51"/>
  <c r="P11" i="51" s="1"/>
  <c r="M29" i="50"/>
  <c r="O29" i="50"/>
  <c r="H29" i="50"/>
  <c r="J29" i="50" s="1"/>
  <c r="P29" i="50" s="1"/>
  <c r="M28" i="50"/>
  <c r="O28" i="50"/>
  <c r="P28" i="50" s="1"/>
  <c r="H28" i="50"/>
  <c r="J28" i="50"/>
  <c r="M26" i="50"/>
  <c r="O26" i="50" s="1"/>
  <c r="H26" i="50"/>
  <c r="J26" i="50"/>
  <c r="P26" i="50"/>
  <c r="M25" i="50"/>
  <c r="O25" i="50"/>
  <c r="H25" i="50"/>
  <c r="J25" i="50"/>
  <c r="P25" i="50" s="1"/>
  <c r="M24" i="50"/>
  <c r="O24" i="50"/>
  <c r="H24" i="50"/>
  <c r="J24" i="50" s="1"/>
  <c r="P24" i="50" s="1"/>
  <c r="M23" i="50"/>
  <c r="O23" i="50"/>
  <c r="H23" i="50"/>
  <c r="J23" i="50"/>
  <c r="M22" i="50"/>
  <c r="O22" i="50"/>
  <c r="H22" i="50"/>
  <c r="J22" i="50"/>
  <c r="M21" i="50"/>
  <c r="O21" i="50" s="1"/>
  <c r="P21" i="50" s="1"/>
  <c r="H21" i="50"/>
  <c r="J21" i="50"/>
  <c r="M20" i="50"/>
  <c r="O20" i="50" s="1"/>
  <c r="H20" i="50"/>
  <c r="J20" i="50"/>
  <c r="P20" i="50"/>
  <c r="M19" i="50"/>
  <c r="O19" i="50"/>
  <c r="H19" i="50"/>
  <c r="J19" i="50"/>
  <c r="P19" i="50" s="1"/>
  <c r="M18" i="50"/>
  <c r="O18" i="50"/>
  <c r="P18" i="50"/>
  <c r="H18" i="50"/>
  <c r="J18" i="50"/>
  <c r="M17" i="50"/>
  <c r="O17" i="50"/>
  <c r="P17" i="50" s="1"/>
  <c r="H17" i="50"/>
  <c r="J17" i="50"/>
  <c r="M16" i="50"/>
  <c r="O16" i="50"/>
  <c r="P16" i="50" s="1"/>
  <c r="H16" i="50"/>
  <c r="J16" i="50"/>
  <c r="M15" i="50"/>
  <c r="O15" i="50" s="1"/>
  <c r="P15" i="50" s="1"/>
  <c r="H15" i="50"/>
  <c r="J15" i="50"/>
  <c r="M14" i="50"/>
  <c r="O14" i="50"/>
  <c r="H14" i="50"/>
  <c r="J14" i="50"/>
  <c r="P14" i="50" s="1"/>
  <c r="M13" i="50"/>
  <c r="O13" i="50"/>
  <c r="H13" i="50"/>
  <c r="J13" i="50" s="1"/>
  <c r="P13" i="50" s="1"/>
  <c r="M12" i="50"/>
  <c r="O12" i="50"/>
  <c r="P12" i="50" s="1"/>
  <c r="H12" i="50"/>
  <c r="J12" i="50"/>
  <c r="M11" i="50"/>
  <c r="O11" i="50" s="1"/>
  <c r="H11" i="50"/>
  <c r="J11" i="50"/>
  <c r="P11" i="50" s="1"/>
  <c r="M29" i="49"/>
  <c r="O29" i="49" s="1"/>
  <c r="H29" i="49"/>
  <c r="J29" i="49"/>
  <c r="P29" i="49"/>
  <c r="M28" i="49"/>
  <c r="O28" i="49"/>
  <c r="H28" i="49"/>
  <c r="J28" i="49"/>
  <c r="P28" i="49" s="1"/>
  <c r="M27" i="49"/>
  <c r="O27" i="49"/>
  <c r="H27" i="49"/>
  <c r="J27" i="49" s="1"/>
  <c r="P27" i="49" s="1"/>
  <c r="M26" i="49"/>
  <c r="O26" i="49"/>
  <c r="P26" i="49" s="1"/>
  <c r="H26" i="49"/>
  <c r="J26" i="49"/>
  <c r="M25" i="49"/>
  <c r="O25" i="49"/>
  <c r="H25" i="49"/>
  <c r="J25" i="49"/>
  <c r="P25" i="49" s="1"/>
  <c r="M24" i="49"/>
  <c r="O24" i="49" s="1"/>
  <c r="H24" i="49"/>
  <c r="J24" i="49"/>
  <c r="M23" i="49"/>
  <c r="O23" i="49" s="1"/>
  <c r="P23" i="49" s="1"/>
  <c r="H23" i="49"/>
  <c r="J23" i="49"/>
  <c r="M22" i="49"/>
  <c r="O22" i="49"/>
  <c r="H22" i="49"/>
  <c r="J22" i="49"/>
  <c r="P22" i="49" s="1"/>
  <c r="M21" i="49"/>
  <c r="O21" i="49"/>
  <c r="P21" i="49"/>
  <c r="H21" i="49"/>
  <c r="J21" i="49"/>
  <c r="M20" i="49"/>
  <c r="O20" i="49"/>
  <c r="H20" i="49"/>
  <c r="J20" i="49"/>
  <c r="M19" i="49"/>
  <c r="O19" i="49"/>
  <c r="P19" i="49" s="1"/>
  <c r="H19" i="49"/>
  <c r="J19" i="49"/>
  <c r="M18" i="49"/>
  <c r="O18" i="49" s="1"/>
  <c r="H18" i="49"/>
  <c r="J18" i="49"/>
  <c r="P18" i="49"/>
  <c r="M17" i="49"/>
  <c r="O17" i="49"/>
  <c r="H17" i="49"/>
  <c r="J17" i="49"/>
  <c r="P17" i="49" s="1"/>
  <c r="M16" i="49"/>
  <c r="O16" i="49"/>
  <c r="H16" i="49"/>
  <c r="J16" i="49" s="1"/>
  <c r="P16" i="49" s="1"/>
  <c r="M15" i="49"/>
  <c r="O15" i="49"/>
  <c r="P15" i="49" s="1"/>
  <c r="H15" i="49"/>
  <c r="J15" i="49"/>
  <c r="M14" i="49"/>
  <c r="O14" i="49" s="1"/>
  <c r="H14" i="49"/>
  <c r="J14" i="49"/>
  <c r="M13" i="49"/>
  <c r="O13" i="49" s="1"/>
  <c r="H13" i="49"/>
  <c r="J13" i="49"/>
  <c r="P13" i="49"/>
  <c r="M12" i="49"/>
  <c r="O12" i="49"/>
  <c r="H12" i="49"/>
  <c r="J12" i="49" s="1"/>
  <c r="P12" i="49" s="1"/>
  <c r="M11" i="49"/>
  <c r="O11" i="49"/>
  <c r="H11" i="49"/>
  <c r="J11" i="49" s="1"/>
  <c r="B2" i="93"/>
  <c r="B2" i="86"/>
  <c r="B2" i="87" s="1"/>
  <c r="B2" i="88" s="1"/>
  <c r="B2" i="82"/>
  <c r="B2" i="83" s="1"/>
  <c r="B2" i="84" s="1"/>
  <c r="B2" i="78"/>
  <c r="B2" i="79"/>
  <c r="B2" i="80"/>
  <c r="B2" i="76"/>
  <c r="H30" i="49"/>
  <c r="J30" i="49"/>
  <c r="M30" i="49"/>
  <c r="O30" i="49" s="1"/>
  <c r="P30" i="49" s="1"/>
  <c r="H30" i="50"/>
  <c r="J30" i="50"/>
  <c r="M30" i="50"/>
  <c r="O30" i="50" s="1"/>
  <c r="H30" i="51"/>
  <c r="J30" i="51" s="1"/>
  <c r="P30" i="51" s="1"/>
  <c r="M30" i="51"/>
  <c r="O30" i="51"/>
  <c r="H30" i="52"/>
  <c r="J30" i="52" s="1"/>
  <c r="P30" i="52" s="1"/>
  <c r="M30" i="52"/>
  <c r="O30" i="52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H11" i="48" s="1"/>
  <c r="D10" i="48"/>
  <c r="D11" i="48"/>
  <c r="N29" i="48"/>
  <c r="L29" i="48"/>
  <c r="M29" i="48" s="1"/>
  <c r="O29" i="48" s="1"/>
  <c r="K29" i="48"/>
  <c r="I29" i="48"/>
  <c r="G29" i="48"/>
  <c r="F29" i="48"/>
  <c r="E29" i="48"/>
  <c r="H29" i="48" s="1"/>
  <c r="J29" i="48" s="1"/>
  <c r="P29" i="48" s="1"/>
  <c r="D29" i="48"/>
  <c r="N28" i="48"/>
  <c r="L28" i="48"/>
  <c r="K28" i="48"/>
  <c r="M28" i="48"/>
  <c r="O28" i="48" s="1"/>
  <c r="I28" i="48"/>
  <c r="G28" i="48"/>
  <c r="F28" i="48"/>
  <c r="E28" i="48"/>
  <c r="D28" i="48"/>
  <c r="N27" i="48"/>
  <c r="L27" i="48"/>
  <c r="K27" i="48"/>
  <c r="M27" i="48"/>
  <c r="O27" i="48" s="1"/>
  <c r="I27" i="48"/>
  <c r="G27" i="48"/>
  <c r="F27" i="48"/>
  <c r="E27" i="48"/>
  <c r="D27" i="48"/>
  <c r="N26" i="48"/>
  <c r="O26" i="48" s="1"/>
  <c r="L26" i="48"/>
  <c r="K26" i="48"/>
  <c r="M26" i="48"/>
  <c r="I26" i="48"/>
  <c r="G26" i="48"/>
  <c r="F26" i="48"/>
  <c r="E26" i="48"/>
  <c r="H26" i="48" s="1"/>
  <c r="J26" i="48" s="1"/>
  <c r="D26" i="48"/>
  <c r="N25" i="48"/>
  <c r="L25" i="48"/>
  <c r="K25" i="48"/>
  <c r="M25" i="48"/>
  <c r="O25" i="48" s="1"/>
  <c r="I25" i="48"/>
  <c r="G25" i="48"/>
  <c r="F25" i="48"/>
  <c r="E25" i="48"/>
  <c r="D25" i="48"/>
  <c r="N24" i="48"/>
  <c r="L24" i="48"/>
  <c r="K24" i="48"/>
  <c r="M24" i="48" s="1"/>
  <c r="O24" i="48" s="1"/>
  <c r="I24" i="48"/>
  <c r="G24" i="48"/>
  <c r="F24" i="48"/>
  <c r="E24" i="48"/>
  <c r="D24" i="48"/>
  <c r="H24" i="48" s="1"/>
  <c r="J24" i="48" s="1"/>
  <c r="P24" i="48" s="1"/>
  <c r="N23" i="48"/>
  <c r="L23" i="48"/>
  <c r="M23" i="48" s="1"/>
  <c r="O23" i="48" s="1"/>
  <c r="P23" i="48" s="1"/>
  <c r="K23" i="48"/>
  <c r="I23" i="48"/>
  <c r="G23" i="48"/>
  <c r="F23" i="48"/>
  <c r="E23" i="48"/>
  <c r="D23" i="48"/>
  <c r="H23" i="48" s="1"/>
  <c r="J23" i="48" s="1"/>
  <c r="N22" i="48"/>
  <c r="L22" i="48"/>
  <c r="K22" i="48"/>
  <c r="I22" i="48"/>
  <c r="G22" i="48"/>
  <c r="F22" i="48"/>
  <c r="E22" i="48"/>
  <c r="D22" i="48"/>
  <c r="H22" i="48" s="1"/>
  <c r="J22" i="48" s="1"/>
  <c r="P22" i="48" s="1"/>
  <c r="N21" i="48"/>
  <c r="L21" i="48"/>
  <c r="M21" i="48" s="1"/>
  <c r="K21" i="48"/>
  <c r="O21" i="48"/>
  <c r="I21" i="48"/>
  <c r="G21" i="48"/>
  <c r="F21" i="48"/>
  <c r="E21" i="48"/>
  <c r="D21" i="48"/>
  <c r="N20" i="48"/>
  <c r="L20" i="48"/>
  <c r="K20" i="48"/>
  <c r="M20" i="48"/>
  <c r="O20" i="48"/>
  <c r="I20" i="48"/>
  <c r="G20" i="48"/>
  <c r="F20" i="48"/>
  <c r="E20" i="48"/>
  <c r="H20" i="48" s="1"/>
  <c r="J20" i="48" s="1"/>
  <c r="D20" i="48"/>
  <c r="N19" i="48"/>
  <c r="L19" i="48"/>
  <c r="M19" i="48" s="1"/>
  <c r="O19" i="48" s="1"/>
  <c r="K19" i="48"/>
  <c r="I19" i="48"/>
  <c r="G19" i="48"/>
  <c r="F19" i="48"/>
  <c r="E19" i="48"/>
  <c r="D19" i="48"/>
  <c r="H19" i="48" s="1"/>
  <c r="J19" i="48" s="1"/>
  <c r="N18" i="48"/>
  <c r="L18" i="48"/>
  <c r="K18" i="48"/>
  <c r="I18" i="48"/>
  <c r="G18" i="48"/>
  <c r="F18" i="48"/>
  <c r="E18" i="48"/>
  <c r="D18" i="48"/>
  <c r="H18" i="48" s="1"/>
  <c r="J18" i="48" s="1"/>
  <c r="N17" i="48"/>
  <c r="L17" i="48"/>
  <c r="K17" i="48"/>
  <c r="M17" i="48" s="1"/>
  <c r="O17" i="48"/>
  <c r="I17" i="48"/>
  <c r="G17" i="48"/>
  <c r="F17" i="48"/>
  <c r="H17" i="48"/>
  <c r="J17" i="48" s="1"/>
  <c r="P17" i="48" s="1"/>
  <c r="E17" i="48"/>
  <c r="D17" i="48"/>
  <c r="N16" i="48"/>
  <c r="L16" i="48"/>
  <c r="K16" i="48"/>
  <c r="I16" i="48"/>
  <c r="G16" i="48"/>
  <c r="F16" i="48"/>
  <c r="E16" i="48"/>
  <c r="D16" i="48"/>
  <c r="H16" i="48" s="1"/>
  <c r="J16" i="48" s="1"/>
  <c r="N15" i="48"/>
  <c r="L15" i="48"/>
  <c r="M15" i="48" s="1"/>
  <c r="O15" i="48" s="1"/>
  <c r="K15" i="48"/>
  <c r="I15" i="48"/>
  <c r="G15" i="48"/>
  <c r="H15" i="48" s="1"/>
  <c r="J15" i="48" s="1"/>
  <c r="F15" i="48"/>
  <c r="E15" i="48"/>
  <c r="D15" i="48"/>
  <c r="N14" i="48"/>
  <c r="L14" i="48"/>
  <c r="K14" i="48"/>
  <c r="I14" i="48"/>
  <c r="G14" i="48"/>
  <c r="F14" i="48"/>
  <c r="E14" i="48"/>
  <c r="D14" i="48"/>
  <c r="N13" i="48"/>
  <c r="L13" i="48"/>
  <c r="K13" i="48"/>
  <c r="I13" i="48"/>
  <c r="G13" i="48"/>
  <c r="F13" i="48"/>
  <c r="H13" i="48" s="1"/>
  <c r="J13" i="48" s="1"/>
  <c r="P13" i="48" s="1"/>
  <c r="E13" i="48"/>
  <c r="D13" i="48"/>
  <c r="N12" i="48"/>
  <c r="L12" i="48"/>
  <c r="K12" i="48"/>
  <c r="I12" i="48"/>
  <c r="G12" i="48"/>
  <c r="F12" i="48"/>
  <c r="E12" i="48"/>
  <c r="D12" i="48"/>
  <c r="H12" i="48" s="1"/>
  <c r="J12" i="48" s="1"/>
  <c r="N11" i="48"/>
  <c r="L11" i="48"/>
  <c r="M11" i="48" s="1"/>
  <c r="O11" i="48" s="1"/>
  <c r="P11" i="48" s="1"/>
  <c r="K11" i="48"/>
  <c r="I11" i="48"/>
  <c r="J11" i="48"/>
  <c r="G11" i="48"/>
  <c r="F11" i="48"/>
  <c r="N30" i="48"/>
  <c r="L30" i="48"/>
  <c r="K30" i="48"/>
  <c r="I30" i="48"/>
  <c r="G30" i="48"/>
  <c r="F30" i="48"/>
  <c r="E30" i="48"/>
  <c r="D30" i="48"/>
  <c r="M22" i="48"/>
  <c r="O22" i="48" s="1"/>
  <c r="M13" i="48"/>
  <c r="O13" i="48" s="1"/>
  <c r="P20" i="48"/>
  <c r="P20" i="49"/>
  <c r="P23" i="50"/>
  <c r="P14" i="51"/>
  <c r="P22" i="52"/>
  <c r="P28" i="52"/>
  <c r="H30" i="48"/>
  <c r="J30" i="48" s="1"/>
  <c r="M12" i="48"/>
  <c r="O12" i="48" s="1"/>
  <c r="M14" i="48"/>
  <c r="O14" i="48" s="1"/>
  <c r="P14" i="49"/>
  <c r="P18" i="51"/>
  <c r="P16" i="52"/>
  <c r="P26" i="52"/>
  <c r="P18" i="48" l="1"/>
  <c r="P19" i="48"/>
  <c r="P15" i="48"/>
  <c r="P26" i="48"/>
  <c r="P12" i="48"/>
  <c r="P24" i="49"/>
  <c r="P22" i="50"/>
  <c r="P29" i="52"/>
  <c r="H28" i="48"/>
  <c r="J28" i="48" s="1"/>
  <c r="P28" i="48" s="1"/>
  <c r="P30" i="50"/>
  <c r="P24" i="51"/>
  <c r="M30" i="48"/>
  <c r="O30" i="48" s="1"/>
  <c r="P30" i="48" s="1"/>
  <c r="H14" i="48"/>
  <c r="J14" i="48" s="1"/>
  <c r="P14" i="48" s="1"/>
  <c r="M16" i="48"/>
  <c r="O16" i="48" s="1"/>
  <c r="P16" i="48" s="1"/>
  <c r="M18" i="48"/>
  <c r="O18" i="48" s="1"/>
  <c r="H21" i="48"/>
  <c r="J21" i="48" s="1"/>
  <c r="P21" i="48" s="1"/>
  <c r="H25" i="48"/>
  <c r="J25" i="48" s="1"/>
  <c r="P25" i="48" s="1"/>
  <c r="H27" i="48"/>
  <c r="J27" i="48" s="1"/>
  <c r="P27" i="48" s="1"/>
  <c r="P11" i="49"/>
</calcChain>
</file>

<file path=xl/sharedStrings.xml><?xml version="1.0" encoding="utf-8"?>
<sst xmlns="http://schemas.openxmlformats.org/spreadsheetml/2006/main" count="4029" uniqueCount="496">
  <si>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</si>
  <si>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</si>
  <si>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</si>
  <si>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</si>
  <si>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</si>
  <si>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</si>
  <si>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</si>
  <si>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</si>
  <si>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</si>
  <si>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</si>
  <si>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</si>
  <si>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</si>
  <si>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</si>
  <si>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</si>
  <si>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</si>
  <si>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</si>
  <si>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</si>
  <si>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</si>
  <si>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</si>
  <si>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</si>
  <si>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</si>
  <si>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</si>
  <si>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</si>
  <si>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</si>
  <si>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</si>
  <si>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</si>
  <si>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</si>
  <si>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</si>
  <si>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</si>
  <si>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</si>
  <si>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</si>
  <si>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</si>
  <si>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</si>
  <si>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</si>
  <si>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</si>
  <si>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</si>
  <si>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</si>
  <si>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</si>
  <si>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</si>
  <si>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</si>
  <si>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</si>
  <si>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</si>
  <si>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</si>
  <si>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</si>
  <si>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</si>
  <si>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</si>
  <si>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</si>
  <si>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</si>
  <si>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</si>
  <si>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</si>
  <si>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</si>
  <si>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</si>
  <si>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</si>
  <si>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</si>
  <si>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</si>
  <si>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</si>
  <si>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</si>
  <si>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</si>
  <si>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</si>
  <si>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</si>
  <si>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</si>
  <si>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</si>
  <si>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</si>
  <si>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</si>
  <si>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</si>
  <si>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</si>
  <si>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</si>
  <si>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</si>
  <si>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</si>
  <si>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</si>
  <si>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</si>
  <si>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</si>
  <si>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</si>
  <si>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</si>
  <si>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</si>
  <si>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</si>
  <si>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</si>
  <si>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</si>
  <si>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</si>
  <si>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</si>
  <si>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</si>
  <si>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</si>
  <si>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</si>
  <si>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</si>
  <si>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</si>
  <si>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</si>
  <si>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</si>
  <si>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</si>
  <si>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</si>
  <si>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</si>
  <si>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</si>
  <si>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</si>
  <si>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</si>
  <si>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</si>
  <si>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</si>
  <si>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24年</t>
    <rPh sb="2" eb="3">
      <t>ネン</t>
    </rPh>
    <phoneticPr fontId="4"/>
  </si>
  <si>
    <t>月</t>
    <rPh sb="0" eb="1">
      <t>ガツ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</si>
  <si>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</si>
  <si>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</si>
  <si>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</si>
  <si>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</si>
  <si>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</si>
  <si>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</si>
  <si>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</si>
  <si>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</si>
  <si>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</si>
  <si>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</si>
  <si>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</si>
  <si>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</si>
  <si>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</si>
  <si>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</si>
  <si>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</si>
  <si>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</si>
  <si>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</si>
  <si>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</si>
  <si>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</si>
  <si>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</si>
  <si>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</si>
  <si>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</si>
  <si>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</si>
  <si>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</si>
  <si>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</si>
  <si>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</si>
  <si>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</si>
  <si>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</si>
  <si>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</si>
  <si>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</si>
  <si>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</si>
  <si>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</si>
  <si>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</si>
  <si>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</si>
  <si>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</si>
  <si>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</si>
  <si>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</si>
  <si>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</si>
  <si>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</si>
  <si>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</si>
  <si>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</si>
  <si>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</si>
  <si>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</si>
  <si>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</si>
  <si>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</si>
  <si>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</si>
  <si>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</si>
  <si>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</si>
  <si>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</si>
  <si>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</si>
  <si>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</si>
  <si>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24年</t>
    <rPh sb="2" eb="3">
      <t>ネン</t>
    </rPh>
    <phoneticPr fontId="6"/>
  </si>
  <si>
    <t>月</t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</si>
  <si>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</si>
  <si>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</si>
  <si>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</si>
  <si>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</si>
  <si>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</si>
  <si>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</si>
  <si>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</si>
  <si>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</si>
  <si>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</si>
  <si>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</si>
  <si>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</si>
  <si>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</si>
  <si>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</si>
  <si>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</si>
  <si>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</si>
  <si>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</si>
  <si>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</si>
  <si>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</si>
  <si>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</si>
  <si>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</si>
  <si>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</si>
  <si>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</si>
  <si>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</si>
  <si>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</si>
  <si>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</si>
  <si>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</si>
  <si>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</si>
  <si>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</si>
  <si>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</si>
  <si>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</si>
  <si>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</si>
  <si>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</si>
  <si>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</si>
  <si>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</si>
  <si>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</si>
  <si>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</si>
  <si>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</si>
  <si>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</si>
  <si>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</si>
  <si>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</si>
  <si>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</si>
  <si>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</si>
  <si>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</si>
  <si>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</si>
  <si>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</si>
  <si>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</si>
  <si>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</si>
  <si>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</si>
  <si>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</si>
  <si>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</si>
  <si>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</si>
  <si>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</si>
  <si>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</si>
  <si>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</si>
  <si>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</si>
  <si>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</si>
  <si>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</si>
  <si>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</si>
  <si>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</si>
  <si>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</si>
  <si>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</si>
  <si>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</si>
  <si>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</si>
  <si>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</si>
  <si>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</si>
  <si>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</si>
  <si>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</si>
  <si>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</si>
  <si>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</si>
  <si>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</si>
  <si>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</si>
  <si>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</si>
  <si>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</si>
  <si>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</si>
  <si>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</si>
  <si>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</si>
  <si>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</si>
  <si>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</si>
  <si>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</si>
  <si>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</si>
  <si>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</si>
  <si>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</si>
  <si>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</si>
  <si>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</si>
  <si>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</si>
  <si>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</si>
  <si>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</si>
  <si>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</si>
  <si>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</si>
  <si>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</si>
  <si>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</si>
  <si>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</si>
  <si>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</si>
  <si>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</si>
  <si>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</si>
  <si>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</si>
  <si>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</si>
  <si>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</si>
  <si>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</si>
  <si>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１　牛　部　分　肉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</si>
  <si>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</si>
  <si>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</si>
  <si>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</si>
  <si>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</si>
  <si>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</si>
  <si>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24年</t>
    <rPh sb="2" eb="3">
      <t>ネン</t>
    </rPh>
    <phoneticPr fontId="4"/>
  </si>
  <si>
    <t>月</t>
    <phoneticPr fontId="4"/>
  </si>
  <si>
    <t>－</t>
  </si>
  <si>
    <t>注 1．</t>
    <phoneticPr fontId="4"/>
  </si>
  <si>
    <t>和牛チルド「4」は、速報としては公表していない。</t>
    <phoneticPr fontId="4"/>
  </si>
  <si>
    <t>2．</t>
    <phoneticPr fontId="4"/>
  </si>
  <si>
    <t>まえセット及びももセットはすねなしである。</t>
    <phoneticPr fontId="4"/>
  </si>
  <si>
    <t>価格は消費税込みである。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</si>
  <si>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</si>
  <si>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</si>
  <si>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</si>
  <si>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</si>
  <si>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</si>
  <si>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</si>
  <si>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</si>
  <si>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</si>
  <si>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</si>
  <si>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</si>
  <si>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</si>
  <si>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</si>
  <si>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</si>
  <si>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</si>
  <si>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</si>
  <si>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</si>
  <si>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</si>
  <si>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</si>
  <si>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</si>
  <si>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月</t>
    <phoneticPr fontId="4"/>
  </si>
  <si>
    <t>※　　そ　 と　 も　 も</t>
  </si>
  <si>
    <t>※　　す　　　　　　　ね</t>
  </si>
  <si>
    <t>※　　も　も　セ　ッ　ト</t>
  </si>
  <si>
    <t>※　　セ　　　ッ　　　ト</t>
  </si>
  <si>
    <t>24年</t>
    <rPh sb="2" eb="3">
      <t>ネン</t>
    </rPh>
    <phoneticPr fontId="6"/>
  </si>
  <si>
    <t>月</t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</si>
  <si>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</si>
  <si>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</si>
  <si>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</si>
  <si>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</si>
  <si>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</si>
  <si>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</si>
  <si>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</si>
  <si>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</si>
  <si>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</si>
  <si>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</si>
  <si>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</si>
  <si>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</si>
  <si>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</si>
  <si>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</si>
  <si>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</si>
  <si>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</si>
  <si>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</si>
  <si>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</si>
  <si>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</si>
  <si>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</si>
  <si>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</si>
  <si>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</si>
  <si>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</si>
  <si>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</si>
  <si>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</si>
  <si>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</si>
  <si>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</si>
  <si>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</si>
  <si>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</si>
  <si>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</si>
  <si>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</si>
  <si>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</si>
  <si>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</si>
  <si>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</si>
  <si>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</si>
  <si>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</si>
  <si>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</si>
  <si>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</si>
  <si>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</si>
  <si>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</si>
  <si>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</si>
  <si>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</si>
  <si>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</si>
  <si>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</si>
  <si>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</si>
  <si>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</si>
  <si>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</si>
  <si>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</si>
  <si>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</si>
  <si>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</si>
  <si>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</si>
  <si>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</si>
  <si>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</si>
  <si>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</si>
  <si>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</si>
  <si>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</si>
  <si>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</si>
  <si>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</si>
  <si>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</si>
  <si>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</si>
  <si>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</si>
  <si>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</si>
  <si>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</si>
  <si>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</si>
  <si>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</si>
  <si>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</si>
  <si>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</si>
  <si>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</si>
  <si>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</si>
  <si>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</si>
  <si>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</si>
  <si>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</si>
  <si>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</si>
  <si>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</si>
  <si>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</si>
  <si>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</si>
  <si>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</si>
  <si>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</si>
  <si>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24年</t>
    <rPh sb="2" eb="3">
      <t>ネン</t>
    </rPh>
    <phoneticPr fontId="4"/>
  </si>
  <si>
    <t>月</t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</si>
  <si>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</si>
  <si>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</si>
  <si>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</si>
  <si>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</si>
  <si>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</si>
  <si>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</si>
  <si>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</si>
  <si>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</si>
  <si>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24年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</si>
  <si>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</si>
  <si>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</si>
  <si>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</si>
  <si>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</si>
  <si>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</si>
  <si>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</si>
  <si>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</si>
  <si>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</si>
  <si>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</si>
  <si>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</si>
  <si>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</si>
  <si>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</si>
  <si>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</si>
  <si>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</si>
  <si>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</si>
  <si>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</si>
  <si>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</si>
  <si>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</si>
  <si>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</si>
  <si>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</si>
  <si>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</si>
  <si>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</si>
  <si>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</si>
  <si>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</si>
  <si>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</si>
  <si>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</si>
  <si>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</si>
  <si>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</si>
  <si>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</si>
  <si>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</si>
  <si>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</si>
  <si>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</si>
  <si>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</si>
  <si>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</si>
  <si>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</si>
  <si>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</si>
  <si>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</si>
  <si>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</si>
  <si>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</si>
  <si>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</si>
  <si>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</si>
  <si>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</si>
  <si>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</si>
  <si>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</si>
  <si>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</si>
  <si>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</si>
  <si>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</si>
  <si>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</si>
  <si>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</si>
  <si>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</si>
  <si>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</si>
  <si>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</si>
  <si>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</si>
  <si>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</si>
  <si>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</si>
  <si>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</si>
  <si>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</si>
  <si>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</si>
  <si>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</si>
  <si>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</si>
  <si>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</si>
  <si>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</si>
  <si>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</si>
  <si>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</si>
  <si>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</si>
  <si>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</si>
  <si>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</si>
  <si>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</si>
  <si>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</si>
  <si>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</si>
  <si>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</si>
  <si>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</si>
  <si>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</si>
  <si>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</si>
  <si>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</si>
  <si>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</si>
  <si>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</si>
  <si>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24年</t>
  </si>
  <si>
    <t>月</t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</si>
  <si>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</si>
  <si>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</si>
  <si>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</si>
  <si>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</si>
  <si>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</si>
  <si>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</si>
  <si>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</si>
  <si>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</si>
  <si>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</si>
  <si>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</si>
  <si>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</si>
  <si>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</si>
  <si>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</si>
  <si>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</si>
  <si>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</si>
  <si>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</si>
  <si>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</si>
  <si>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</si>
  <si>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</si>
  <si>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</si>
  <si>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</si>
  <si>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</si>
  <si>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</si>
  <si>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</si>
  <si>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</si>
  <si>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</si>
  <si>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</si>
  <si>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</si>
  <si>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</si>
  <si>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</si>
  <si>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</si>
  <si>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</si>
  <si>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</si>
  <si>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</si>
  <si>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</si>
  <si>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</si>
  <si>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平成２５年　１</t>
    </r>
    <r>
      <rPr>
        <sz val="11"/>
        <color indexed="8"/>
        <rFont val="ＭＳ Ｐゴシック"/>
        <family val="3"/>
        <charset val="128"/>
      </rPr>
      <t>月３１日　発行</t>
    </r>
    <phoneticPr fontId="6"/>
  </si>
  <si>
    <t>平成24年12月</t>
    <phoneticPr fontId="9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</si>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</sst>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3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29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4" fillId="0" borderId="0" xfId="19" applyFont="1"/>
    <xf numFmtId="0" fontId="34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3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5" fillId="0" borderId="0" xfId="7" applyFont="1" applyAlignment="1"/>
    <xf numFmtId="0" fontId="35" fillId="0" borderId="0" xfId="7" applyFont="1" applyAlignment="1">
      <alignment vertical="center"/>
    </xf>
    <xf numFmtId="0" fontId="35" fillId="0" borderId="0" xfId="7" applyFont="1">
      <alignment vertical="center"/>
    </xf>
    <xf numFmtId="180" fontId="36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7" fillId="0" borderId="1" xfId="8" applyFont="1" applyBorder="1" applyAlignment="1">
      <alignment vertical="center"/>
    </xf>
    <xf numFmtId="0" fontId="37" fillId="0" borderId="2" xfId="8" applyFont="1" applyBorder="1" applyAlignment="1">
      <alignment vertical="center"/>
    </xf>
    <xf numFmtId="0" fontId="37" fillId="0" borderId="3" xfId="8" applyFont="1" applyBorder="1" applyAlignment="1">
      <alignment vertical="center"/>
    </xf>
    <xf numFmtId="0" fontId="38" fillId="0" borderId="4" xfId="8" applyFont="1" applyBorder="1" applyAlignment="1">
      <alignment vertical="center"/>
    </xf>
    <xf numFmtId="0" fontId="33" fillId="0" borderId="0" xfId="7" applyFont="1" applyBorder="1">
      <alignment vertical="center"/>
    </xf>
    <xf numFmtId="0" fontId="33" fillId="0" borderId="0" xfId="7" applyFont="1">
      <alignment vertical="center"/>
    </xf>
    <xf numFmtId="0" fontId="37" fillId="0" borderId="5" xfId="8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0" fontId="37" fillId="0" borderId="6" xfId="8" applyFont="1" applyBorder="1" applyAlignment="1">
      <alignment vertical="center"/>
    </xf>
    <xf numFmtId="0" fontId="39" fillId="0" borderId="4" xfId="8" applyFont="1" applyBorder="1" applyAlignment="1">
      <alignment horizontal="centerContinuous" vertical="center" shrinkToFit="1"/>
    </xf>
    <xf numFmtId="0" fontId="39" fillId="0" borderId="3" xfId="8" applyFont="1" applyBorder="1" applyAlignment="1">
      <alignment horizontal="centerContinuous" vertical="center" shrinkToFit="1"/>
    </xf>
    <xf numFmtId="0" fontId="39" fillId="0" borderId="7" xfId="8" applyFont="1" applyBorder="1" applyAlignment="1">
      <alignment horizontal="centerContinuous" vertical="center"/>
    </xf>
    <xf numFmtId="0" fontId="37" fillId="0" borderId="8" xfId="8" applyFont="1" applyBorder="1" applyAlignment="1">
      <alignment vertical="center"/>
    </xf>
    <xf numFmtId="0" fontId="37" fillId="0" borderId="9" xfId="8" applyFont="1" applyBorder="1" applyAlignment="1">
      <alignment vertical="center"/>
    </xf>
    <xf numFmtId="0" fontId="37" fillId="0" borderId="10" xfId="8" applyFont="1" applyBorder="1" applyAlignment="1">
      <alignment vertical="center"/>
    </xf>
    <xf numFmtId="0" fontId="39" fillId="0" borderId="11" xfId="8" applyFont="1" applyBorder="1" applyAlignment="1">
      <alignment horizontal="centerContinuous" vertical="center" shrinkToFit="1"/>
    </xf>
    <xf numFmtId="0" fontId="39" fillId="0" borderId="10" xfId="8" applyFont="1" applyBorder="1" applyAlignment="1">
      <alignment horizontal="centerContinuous" vertical="center" shrinkToFit="1"/>
    </xf>
    <xf numFmtId="0" fontId="39" fillId="0" borderId="11" xfId="8" applyFont="1" applyBorder="1" applyAlignment="1">
      <alignment vertical="center"/>
    </xf>
    <xf numFmtId="180" fontId="40" fillId="0" borderId="1" xfId="8" applyNumberFormat="1" applyFont="1" applyBorder="1" applyAlignment="1">
      <alignment horizontal="right" vertical="center"/>
    </xf>
    <xf numFmtId="180" fontId="40" fillId="0" borderId="0" xfId="8" applyNumberFormat="1" applyFont="1" applyBorder="1" applyAlignment="1">
      <alignment horizontal="right" vertical="center"/>
    </xf>
    <xf numFmtId="180" fontId="40" fillId="0" borderId="3" xfId="8" applyNumberFormat="1" applyFont="1" applyBorder="1" applyAlignment="1">
      <alignment horizontal="right" vertical="center"/>
    </xf>
    <xf numFmtId="180" fontId="41" fillId="0" borderId="7" xfId="8" applyNumberFormat="1" applyFont="1" applyBorder="1" applyAlignment="1">
      <alignment vertical="center"/>
    </xf>
    <xf numFmtId="180" fontId="41" fillId="0" borderId="6" xfId="8" applyNumberFormat="1" applyFont="1" applyBorder="1" applyAlignment="1">
      <alignment vertical="center"/>
    </xf>
    <xf numFmtId="180" fontId="40" fillId="0" borderId="5" xfId="8" applyNumberFormat="1" applyFont="1" applyBorder="1" applyAlignment="1">
      <alignment horizontal="right" vertical="center"/>
    </xf>
    <xf numFmtId="180" fontId="40" fillId="0" borderId="6" xfId="8" applyNumberFormat="1" applyFont="1" applyBorder="1" applyAlignment="1">
      <alignment horizontal="right" vertical="center"/>
    </xf>
    <xf numFmtId="180" fontId="40" fillId="0" borderId="8" xfId="8" applyNumberFormat="1" applyFont="1" applyBorder="1" applyAlignment="1">
      <alignment horizontal="right" vertical="center"/>
    </xf>
    <xf numFmtId="180" fontId="40" fillId="0" borderId="9" xfId="8" applyNumberFormat="1" applyFont="1" applyBorder="1" applyAlignment="1">
      <alignment horizontal="right" vertical="center"/>
    </xf>
    <xf numFmtId="180" fontId="40" fillId="0" borderId="10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vertical="center"/>
    </xf>
    <xf numFmtId="180" fontId="41" fillId="0" borderId="11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1" fillId="0" borderId="12" xfId="8" applyNumberFormat="1" applyFont="1" applyBorder="1" applyAlignment="1">
      <alignment vertical="center"/>
    </xf>
    <xf numFmtId="180" fontId="41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7" fillId="0" borderId="0" xfId="8" applyFont="1" applyBorder="1" applyAlignment="1">
      <alignment horizontal="right" vertical="center" shrinkToFit="1"/>
    </xf>
    <xf numFmtId="0" fontId="37" fillId="0" borderId="0" xfId="8" applyFont="1" applyBorder="1" applyAlignment="1">
      <alignment horizontal="right" vertical="center"/>
    </xf>
    <xf numFmtId="0" fontId="39" fillId="0" borderId="14" xfId="8" applyFont="1" applyBorder="1" applyAlignment="1">
      <alignment vertical="center"/>
    </xf>
    <xf numFmtId="180" fontId="41" fillId="0" borderId="0" xfId="8" applyNumberFormat="1" applyFont="1" applyBorder="1" applyAlignment="1">
      <alignment vertical="center"/>
    </xf>
    <xf numFmtId="38" fontId="33" fillId="0" borderId="0" xfId="7" applyNumberFormat="1" applyFont="1" applyBorder="1">
      <alignment vertical="center"/>
    </xf>
    <xf numFmtId="3" fontId="33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vertical="top"/>
    </xf>
    <xf numFmtId="0" fontId="35" fillId="0" borderId="0" xfId="7" applyFont="1" applyBorder="1" applyAlignment="1"/>
    <xf numFmtId="0" fontId="35" fillId="0" borderId="0" xfId="7" applyFont="1" applyBorder="1">
      <alignment vertical="center"/>
    </xf>
    <xf numFmtId="0" fontId="43" fillId="0" borderId="0" xfId="7" applyFont="1" applyBorder="1">
      <alignment vertical="center"/>
    </xf>
    <xf numFmtId="0" fontId="43" fillId="0" borderId="0" xfId="7" applyFont="1">
      <alignment vertical="center"/>
    </xf>
    <xf numFmtId="180" fontId="41" fillId="0" borderId="5" xfId="8" applyNumberFormat="1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3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44" fillId="0" borderId="0" xfId="7" applyFont="1" applyBorder="1" applyAlignment="1"/>
    <xf numFmtId="0" fontId="44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1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5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3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5" fillId="0" borderId="0" xfId="7" applyFont="1" applyAlignment="1">
      <alignment horizontal="center" vertical="center"/>
    </xf>
    <xf numFmtId="180" fontId="42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3" fillId="0" borderId="0" xfId="7" applyNumberFormat="1" applyFont="1" applyBorder="1">
      <alignment vertical="center"/>
    </xf>
    <xf numFmtId="0" fontId="39" fillId="0" borderId="15" xfId="8" applyFont="1" applyBorder="1" applyAlignment="1">
      <alignment horizontal="centerContinuous" vertical="center" shrinkToFit="1"/>
    </xf>
    <xf numFmtId="0" fontId="39" fillId="0" borderId="16" xfId="8" applyFont="1" applyBorder="1" applyAlignment="1">
      <alignment horizontal="centerContinuous" vertical="center" shrinkToFit="1"/>
    </xf>
    <xf numFmtId="180" fontId="41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11" xfId="1" applyNumberFormat="1" applyFont="1" applyBorder="1" applyAlignment="1">
      <alignment vertical="center"/>
    </xf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1" fillId="0" borderId="11" xfId="8" applyNumberFormat="1" applyFont="1" applyBorder="1" applyAlignment="1">
      <alignment vertical="center"/>
    </xf>
    <xf numFmtId="196" fontId="41" fillId="0" borderId="10" xfId="8" applyNumberFormat="1" applyFont="1" applyBorder="1" applyAlignment="1">
      <alignment vertical="center"/>
    </xf>
    <xf numFmtId="196" fontId="41" fillId="0" borderId="6" xfId="8" applyNumberFormat="1" applyFont="1" applyBorder="1" applyAlignment="1">
      <alignment vertical="center"/>
    </xf>
    <xf numFmtId="196" fontId="41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38" fontId="5" fillId="0" borderId="11" xfId="1" applyFont="1" applyBorder="1"/>
    <xf numFmtId="38" fontId="5" fillId="0" borderId="7" xfId="1" applyFont="1" applyBorder="1"/>
    <xf numFmtId="180" fontId="24" fillId="0" borderId="3" xfId="8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6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7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18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181" fontId="5" fillId="0" borderId="10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0" fillId="0" borderId="13" xfId="1" applyNumberFormat="1" applyFont="1" applyBorder="1" applyAlignment="1">
      <alignment horizontal="distributed" vertical="center" justifyLastLine="1"/>
    </xf>
    <xf numFmtId="178" fontId="5" fillId="0" borderId="9" xfId="1" applyNumberFormat="1" applyFont="1" applyBorder="1" applyAlignment="1">
      <alignment vertical="center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0" fontId="5" fillId="0" borderId="10" xfId="15" applyFont="1" applyBorder="1" applyAlignment="1">
      <alignment horizontal="right" vertical="center"/>
    </xf>
    <xf numFmtId="3" fontId="5" fillId="0" borderId="9" xfId="15" applyNumberFormat="1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32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3" fillId="0" borderId="1" xfId="7" applyBorder="1">
      <alignment vertical="center"/>
    </xf>
    <xf numFmtId="0" fontId="33" fillId="0" borderId="2" xfId="7" applyBorder="1">
      <alignment vertical="center"/>
    </xf>
    <xf numFmtId="0" fontId="33" fillId="0" borderId="3" xfId="7" applyBorder="1">
      <alignment vertical="center"/>
    </xf>
    <xf numFmtId="0" fontId="33" fillId="0" borderId="0" xfId="7">
      <alignment vertical="center"/>
    </xf>
    <xf numFmtId="0" fontId="33" fillId="0" borderId="5" xfId="7" applyBorder="1">
      <alignment vertical="center"/>
    </xf>
    <xf numFmtId="0" fontId="33" fillId="0" borderId="0" xfId="7" applyBorder="1">
      <alignment vertical="center"/>
    </xf>
    <xf numFmtId="0" fontId="33" fillId="0" borderId="6" xfId="7" applyBorder="1">
      <alignment vertical="center"/>
    </xf>
    <xf numFmtId="0" fontId="33" fillId="0" borderId="8" xfId="7" applyBorder="1">
      <alignment vertical="center"/>
    </xf>
    <xf numFmtId="0" fontId="33" fillId="0" borderId="9" xfId="7" applyBorder="1">
      <alignment vertical="center"/>
    </xf>
    <xf numFmtId="0" fontId="33" fillId="0" borderId="10" xfId="7" applyBorder="1">
      <alignment vertical="center"/>
    </xf>
    <xf numFmtId="196" fontId="24" fillId="0" borderId="6" xfId="0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39" fillId="0" borderId="17" xfId="8" applyFont="1" applyBorder="1" applyAlignment="1">
      <alignment horizontal="distributed" vertical="center" justifyLastLine="1"/>
    </xf>
    <xf numFmtId="0" fontId="38" fillId="0" borderId="18" xfId="8" applyFont="1" applyBorder="1" applyAlignment="1">
      <alignment horizontal="distributed" vertical="center" justifyLastLine="1"/>
    </xf>
    <xf numFmtId="0" fontId="38" fillId="0" borderId="12" xfId="8" applyFont="1" applyBorder="1" applyAlignment="1">
      <alignment horizontal="distributed" vertical="center" justifyLastLine="1"/>
    </xf>
    <xf numFmtId="0" fontId="39" fillId="0" borderId="32" xfId="8" applyFont="1" applyBorder="1" applyAlignment="1">
      <alignment horizontal="center" vertical="center" shrinkToFit="1"/>
    </xf>
    <xf numFmtId="0" fontId="38" fillId="0" borderId="32" xfId="8" applyFont="1" applyBorder="1" applyAlignment="1">
      <alignment horizontal="center" vertical="center" shrinkToFit="1"/>
    </xf>
    <xf numFmtId="0" fontId="39" fillId="0" borderId="4" xfId="8" applyFont="1" applyBorder="1" applyAlignment="1">
      <alignment horizontal="distributed" vertical="center" justifyLastLine="1" shrinkToFit="1"/>
    </xf>
    <xf numFmtId="0" fontId="38" fillId="0" borderId="11" xfId="8" applyFont="1" applyBorder="1" applyAlignment="1">
      <alignment horizontal="distributed" vertical="center" justifyLastLine="1" shrinkToFi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2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E03A522-D55D-154D-8CA8-1D590D81D1A5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530BC5-5066-ED47-800F-95B362A82FE3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494</v>
      </c>
    </row>
    <row r="17" spans="7:10" ht="17.25" x14ac:dyDescent="0.2">
      <c r="I17" s="6"/>
    </row>
    <row r="18" spans="7:10" ht="17.25" x14ac:dyDescent="0.2">
      <c r="H18" s="690">
        <v>12.2012</v>
      </c>
      <c r="I18" s="691"/>
      <c r="J18" s="691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4" customWidth="1"/>
    <col min="2" max="2" width="4.125" style="174" customWidth="1"/>
    <col min="3" max="3" width="3.125" style="174" customWidth="1"/>
    <col min="4" max="4" width="2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106</v>
      </c>
      <c r="Z3" s="140"/>
      <c r="AA3" s="140"/>
      <c r="AB3" s="140"/>
      <c r="AC3" s="140"/>
      <c r="AD3" s="140"/>
      <c r="AE3" s="140"/>
      <c r="AF3" s="140"/>
    </row>
    <row r="4" spans="2:32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X4" s="175" t="s">
        <v>82</v>
      </c>
      <c r="Z4" s="140"/>
      <c r="AA4" s="140"/>
      <c r="AB4" s="140"/>
      <c r="AC4" s="140"/>
      <c r="AD4" s="140"/>
      <c r="AE4" s="140"/>
      <c r="AF4" s="140"/>
    </row>
    <row r="5" spans="2:32" ht="6" customHeight="1" x14ac:dyDescent="0.15">
      <c r="B5" s="140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40"/>
      <c r="X5" s="175"/>
      <c r="Z5" s="140"/>
      <c r="AA5" s="140"/>
      <c r="AB5" s="140"/>
      <c r="AC5" s="140"/>
      <c r="AD5" s="140"/>
      <c r="AE5" s="140"/>
      <c r="AF5" s="140"/>
    </row>
    <row r="6" spans="2:32" ht="13.5" x14ac:dyDescent="0.15">
      <c r="B6" s="177"/>
      <c r="C6" s="178" t="s">
        <v>83</v>
      </c>
      <c r="D6" s="179"/>
      <c r="E6" s="705" t="s">
        <v>107</v>
      </c>
      <c r="F6" s="706"/>
      <c r="G6" s="706"/>
      <c r="H6" s="707"/>
      <c r="I6" s="705" t="s">
        <v>108</v>
      </c>
      <c r="J6" s="706"/>
      <c r="K6" s="706"/>
      <c r="L6" s="707"/>
      <c r="M6" s="705" t="s">
        <v>109</v>
      </c>
      <c r="N6" s="706"/>
      <c r="O6" s="706"/>
      <c r="P6" s="707"/>
      <c r="Q6" s="705" t="s">
        <v>110</v>
      </c>
      <c r="R6" s="706"/>
      <c r="S6" s="706"/>
      <c r="T6" s="707"/>
      <c r="U6" s="705" t="s">
        <v>111</v>
      </c>
      <c r="V6" s="706"/>
      <c r="W6" s="706"/>
      <c r="X6" s="707"/>
      <c r="Z6" s="155"/>
      <c r="AA6" s="142"/>
      <c r="AB6" s="142"/>
      <c r="AC6" s="142"/>
      <c r="AD6" s="142"/>
      <c r="AE6" s="142"/>
      <c r="AF6" s="142"/>
    </row>
    <row r="7" spans="2:32" ht="13.5" x14ac:dyDescent="0.15">
      <c r="B7" s="180" t="s">
        <v>89</v>
      </c>
      <c r="C7" s="181"/>
      <c r="D7" s="182"/>
      <c r="E7" s="183" t="s">
        <v>90</v>
      </c>
      <c r="F7" s="184" t="s">
        <v>91</v>
      </c>
      <c r="G7" s="185" t="s">
        <v>92</v>
      </c>
      <c r="H7" s="184" t="s">
        <v>93</v>
      </c>
      <c r="I7" s="183" t="s">
        <v>90</v>
      </c>
      <c r="J7" s="184" t="s">
        <v>91</v>
      </c>
      <c r="K7" s="186" t="s">
        <v>92</v>
      </c>
      <c r="L7" s="184" t="s">
        <v>93</v>
      </c>
      <c r="M7" s="183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6" t="s">
        <v>92</v>
      </c>
      <c r="T7" s="184" t="s">
        <v>93</v>
      </c>
      <c r="U7" s="184" t="s">
        <v>90</v>
      </c>
      <c r="V7" s="187" t="s">
        <v>91</v>
      </c>
      <c r="W7" s="184" t="s">
        <v>92</v>
      </c>
      <c r="X7" s="188" t="s">
        <v>93</v>
      </c>
      <c r="Z7" s="155"/>
      <c r="AA7" s="155"/>
      <c r="AB7" s="155"/>
      <c r="AC7" s="155"/>
      <c r="AD7" s="155"/>
      <c r="AE7" s="155"/>
      <c r="AF7" s="155"/>
    </row>
    <row r="8" spans="2:32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0" t="s">
        <v>94</v>
      </c>
      <c r="L8" s="191"/>
      <c r="M8" s="190"/>
      <c r="N8" s="191"/>
      <c r="O8" s="190" t="s">
        <v>94</v>
      </c>
      <c r="P8" s="191"/>
      <c r="Q8" s="190"/>
      <c r="R8" s="191"/>
      <c r="S8" s="190" t="s">
        <v>94</v>
      </c>
      <c r="T8" s="191"/>
      <c r="U8" s="191"/>
      <c r="V8" s="192"/>
      <c r="W8" s="191" t="s">
        <v>94</v>
      </c>
      <c r="X8" s="193"/>
      <c r="Z8" s="155"/>
      <c r="AA8" s="155"/>
      <c r="AB8" s="155"/>
      <c r="AC8" s="155"/>
      <c r="AD8" s="155"/>
      <c r="AE8" s="155"/>
      <c r="AF8" s="155"/>
    </row>
    <row r="9" spans="2:32" ht="13.5" x14ac:dyDescent="0.15">
      <c r="B9" s="136" t="s">
        <v>0</v>
      </c>
      <c r="C9" s="148">
        <v>19</v>
      </c>
      <c r="D9" s="156" t="s">
        <v>1</v>
      </c>
      <c r="E9" s="194">
        <v>2625</v>
      </c>
      <c r="F9" s="130">
        <v>3411</v>
      </c>
      <c r="G9" s="140">
        <v>3010</v>
      </c>
      <c r="H9" s="130">
        <v>57715</v>
      </c>
      <c r="I9" s="194">
        <v>2205</v>
      </c>
      <c r="J9" s="130">
        <v>2993</v>
      </c>
      <c r="K9" s="194">
        <v>2628</v>
      </c>
      <c r="L9" s="130">
        <v>77707</v>
      </c>
      <c r="M9" s="194">
        <v>1155</v>
      </c>
      <c r="N9" s="130">
        <v>1658</v>
      </c>
      <c r="O9" s="194">
        <v>1406</v>
      </c>
      <c r="P9" s="130">
        <v>76986</v>
      </c>
      <c r="Q9" s="159">
        <v>2520</v>
      </c>
      <c r="R9" s="159">
        <v>3518</v>
      </c>
      <c r="S9" s="159">
        <v>2961</v>
      </c>
      <c r="T9" s="130">
        <v>346675</v>
      </c>
      <c r="U9" s="130">
        <v>4682</v>
      </c>
      <c r="V9" s="140">
        <v>6195</v>
      </c>
      <c r="W9" s="130">
        <v>5228</v>
      </c>
      <c r="X9" s="195">
        <v>59045</v>
      </c>
      <c r="Z9" s="155"/>
      <c r="AA9" s="155"/>
      <c r="AB9" s="155"/>
      <c r="AC9" s="155"/>
      <c r="AD9" s="155"/>
      <c r="AE9" s="155"/>
      <c r="AF9" s="155"/>
    </row>
    <row r="10" spans="2:32" ht="13.5" x14ac:dyDescent="0.15">
      <c r="B10" s="157"/>
      <c r="C10" s="148">
        <v>20</v>
      </c>
      <c r="D10" s="162"/>
      <c r="E10" s="194">
        <v>2730</v>
      </c>
      <c r="F10" s="130">
        <v>3465</v>
      </c>
      <c r="G10" s="140">
        <v>3024</v>
      </c>
      <c r="H10" s="130">
        <v>57676</v>
      </c>
      <c r="I10" s="194">
        <v>1890</v>
      </c>
      <c r="J10" s="130">
        <v>2940</v>
      </c>
      <c r="K10" s="194">
        <v>2470</v>
      </c>
      <c r="L10" s="130">
        <v>68642</v>
      </c>
      <c r="M10" s="194">
        <v>1050</v>
      </c>
      <c r="N10" s="130">
        <v>1680</v>
      </c>
      <c r="O10" s="194">
        <v>1336</v>
      </c>
      <c r="P10" s="130">
        <v>113807</v>
      </c>
      <c r="Q10" s="159">
        <v>2468</v>
      </c>
      <c r="R10" s="159">
        <v>3051</v>
      </c>
      <c r="S10" s="159">
        <v>2836</v>
      </c>
      <c r="T10" s="130">
        <v>500506</v>
      </c>
      <c r="U10" s="130">
        <v>4515</v>
      </c>
      <c r="V10" s="140">
        <v>6090</v>
      </c>
      <c r="W10" s="130">
        <v>5180</v>
      </c>
      <c r="X10" s="195">
        <v>53116</v>
      </c>
      <c r="Z10" s="155"/>
      <c r="AA10" s="155"/>
      <c r="AB10" s="155"/>
      <c r="AC10" s="155"/>
      <c r="AD10" s="155"/>
      <c r="AE10" s="155"/>
      <c r="AF10" s="155"/>
    </row>
    <row r="11" spans="2:32" x14ac:dyDescent="0.15">
      <c r="B11" s="157"/>
      <c r="C11" s="148">
        <v>21</v>
      </c>
      <c r="D11" s="162"/>
      <c r="E11" s="194">
        <v>2573</v>
      </c>
      <c r="F11" s="130">
        <v>3360</v>
      </c>
      <c r="G11" s="140">
        <v>2962</v>
      </c>
      <c r="H11" s="130">
        <v>61416</v>
      </c>
      <c r="I11" s="194">
        <v>1785</v>
      </c>
      <c r="J11" s="130">
        <v>2730</v>
      </c>
      <c r="K11" s="194">
        <v>2321</v>
      </c>
      <c r="L11" s="130">
        <v>66313</v>
      </c>
      <c r="M11" s="194">
        <v>945</v>
      </c>
      <c r="N11" s="130">
        <v>1680</v>
      </c>
      <c r="O11" s="194">
        <v>1294</v>
      </c>
      <c r="P11" s="130">
        <v>100840</v>
      </c>
      <c r="Q11" s="194">
        <v>2405</v>
      </c>
      <c r="R11" s="130">
        <v>3380</v>
      </c>
      <c r="S11" s="194">
        <v>2765</v>
      </c>
      <c r="T11" s="130">
        <v>480077</v>
      </c>
      <c r="U11" s="130">
        <v>3675</v>
      </c>
      <c r="V11" s="140">
        <v>5670</v>
      </c>
      <c r="W11" s="130">
        <v>4474</v>
      </c>
      <c r="X11" s="195">
        <v>56167</v>
      </c>
      <c r="Z11" s="140"/>
      <c r="AA11" s="140"/>
      <c r="AB11" s="140"/>
      <c r="AC11" s="140"/>
      <c r="AD11" s="140"/>
      <c r="AE11" s="140"/>
      <c r="AF11" s="140"/>
    </row>
    <row r="12" spans="2:32" x14ac:dyDescent="0.15">
      <c r="B12" s="157"/>
      <c r="C12" s="148">
        <v>22</v>
      </c>
      <c r="D12" s="162"/>
      <c r="E12" s="130">
        <v>2625</v>
      </c>
      <c r="F12" s="130">
        <v>3203</v>
      </c>
      <c r="G12" s="130">
        <v>2909</v>
      </c>
      <c r="H12" s="130">
        <v>65459</v>
      </c>
      <c r="I12" s="130">
        <v>1995</v>
      </c>
      <c r="J12" s="130">
        <v>2835</v>
      </c>
      <c r="K12" s="130">
        <v>2375</v>
      </c>
      <c r="L12" s="130">
        <v>57738</v>
      </c>
      <c r="M12" s="130">
        <v>945</v>
      </c>
      <c r="N12" s="130">
        <v>1575</v>
      </c>
      <c r="O12" s="130">
        <v>1286</v>
      </c>
      <c r="P12" s="130">
        <v>106053</v>
      </c>
      <c r="Q12" s="130">
        <v>2310</v>
      </c>
      <c r="R12" s="130">
        <v>2783</v>
      </c>
      <c r="S12" s="130">
        <v>2586</v>
      </c>
      <c r="T12" s="130">
        <v>567129</v>
      </c>
      <c r="U12" s="130">
        <v>4200</v>
      </c>
      <c r="V12" s="130">
        <v>5880</v>
      </c>
      <c r="W12" s="130">
        <v>4763</v>
      </c>
      <c r="X12" s="195">
        <v>60385</v>
      </c>
      <c r="Z12" s="140"/>
      <c r="AA12" s="140"/>
      <c r="AB12" s="140"/>
      <c r="AC12" s="140"/>
      <c r="AD12" s="140"/>
      <c r="AE12" s="140"/>
      <c r="AF12" s="140"/>
    </row>
    <row r="13" spans="2:32" ht="13.5" x14ac:dyDescent="0.15">
      <c r="B13" s="150"/>
      <c r="C13" s="154">
        <v>23</v>
      </c>
      <c r="D13" s="163"/>
      <c r="E13" s="164">
        <v>2625</v>
      </c>
      <c r="F13" s="164">
        <v>3465</v>
      </c>
      <c r="G13" s="164">
        <v>2918.9504933259377</v>
      </c>
      <c r="H13" s="164">
        <v>76622.3</v>
      </c>
      <c r="I13" s="164">
        <v>2047.5</v>
      </c>
      <c r="J13" s="164">
        <v>2730</v>
      </c>
      <c r="K13" s="164">
        <v>2405.3677003886628</v>
      </c>
      <c r="L13" s="164">
        <v>65475.799999999996</v>
      </c>
      <c r="M13" s="164">
        <v>1050</v>
      </c>
      <c r="N13" s="164">
        <v>1622.25</v>
      </c>
      <c r="O13" s="164">
        <v>1256.547593343802</v>
      </c>
      <c r="P13" s="164">
        <v>104603</v>
      </c>
      <c r="Q13" s="164">
        <v>2047.5</v>
      </c>
      <c r="R13" s="164">
        <v>3150</v>
      </c>
      <c r="S13" s="164">
        <v>2657.4507429234372</v>
      </c>
      <c r="T13" s="164">
        <v>632040.6</v>
      </c>
      <c r="U13" s="164">
        <v>4200</v>
      </c>
      <c r="V13" s="164">
        <v>5786.55</v>
      </c>
      <c r="W13" s="164">
        <v>4795.3564985462108</v>
      </c>
      <c r="X13" s="165">
        <v>47254.5</v>
      </c>
      <c r="Z13" s="155"/>
      <c r="AA13" s="155"/>
      <c r="AB13" s="155"/>
      <c r="AC13" s="155"/>
      <c r="AD13" s="155"/>
      <c r="AE13" s="140"/>
      <c r="AF13" s="140"/>
    </row>
    <row r="14" spans="2:32" x14ac:dyDescent="0.15">
      <c r="B14" s="157"/>
      <c r="C14" s="148">
        <v>12</v>
      </c>
      <c r="D14" s="162"/>
      <c r="E14" s="130">
        <v>2730</v>
      </c>
      <c r="F14" s="130">
        <v>3360</v>
      </c>
      <c r="G14" s="195">
        <v>2940.7989490776245</v>
      </c>
      <c r="H14" s="130">
        <v>15283.6</v>
      </c>
      <c r="I14" s="130">
        <v>2205</v>
      </c>
      <c r="J14" s="130">
        <v>2730</v>
      </c>
      <c r="K14" s="130">
        <v>2417.0621361046778</v>
      </c>
      <c r="L14" s="130">
        <v>10487.9</v>
      </c>
      <c r="M14" s="130">
        <v>1050</v>
      </c>
      <c r="N14" s="130">
        <v>1470</v>
      </c>
      <c r="O14" s="130">
        <v>1262.7959088409443</v>
      </c>
      <c r="P14" s="130">
        <v>13151.1</v>
      </c>
      <c r="Q14" s="130">
        <v>2047.5</v>
      </c>
      <c r="R14" s="130">
        <v>2730</v>
      </c>
      <c r="S14" s="130">
        <v>2550.6068502634002</v>
      </c>
      <c r="T14" s="130">
        <v>67656.100000000006</v>
      </c>
      <c r="U14" s="130">
        <v>4725</v>
      </c>
      <c r="V14" s="130">
        <v>5775</v>
      </c>
      <c r="W14" s="130">
        <v>5039.8146063361464</v>
      </c>
      <c r="X14" s="195">
        <v>10485.700000000001</v>
      </c>
      <c r="Y14" s="140"/>
    </row>
    <row r="15" spans="2:32" x14ac:dyDescent="0.15">
      <c r="B15" s="157" t="s">
        <v>95</v>
      </c>
      <c r="C15" s="148">
        <v>1</v>
      </c>
      <c r="D15" s="162" t="s">
        <v>112</v>
      </c>
      <c r="E15" s="130">
        <v>2625</v>
      </c>
      <c r="F15" s="130">
        <v>3360</v>
      </c>
      <c r="G15" s="195">
        <v>2837.862647043582</v>
      </c>
      <c r="H15" s="130">
        <v>7891.3</v>
      </c>
      <c r="I15" s="130">
        <v>2100</v>
      </c>
      <c r="J15" s="130">
        <v>2730</v>
      </c>
      <c r="K15" s="130">
        <v>2420.677325581396</v>
      </c>
      <c r="L15" s="130">
        <v>9188.7000000000007</v>
      </c>
      <c r="M15" s="130">
        <v>945</v>
      </c>
      <c r="N15" s="130">
        <v>1312.5</v>
      </c>
      <c r="O15" s="130">
        <v>1072.5328820521415</v>
      </c>
      <c r="P15" s="130">
        <v>7884.1</v>
      </c>
      <c r="Q15" s="130">
        <v>1995</v>
      </c>
      <c r="R15" s="130">
        <v>2848.65</v>
      </c>
      <c r="S15" s="130">
        <v>2626.9598713281771</v>
      </c>
      <c r="T15" s="130">
        <v>60543.199999999997</v>
      </c>
      <c r="U15" s="130">
        <v>3990</v>
      </c>
      <c r="V15" s="130">
        <v>5775</v>
      </c>
      <c r="W15" s="130">
        <v>4730.4698208519922</v>
      </c>
      <c r="X15" s="195">
        <v>5144.2</v>
      </c>
      <c r="Y15" s="140"/>
    </row>
    <row r="16" spans="2:32" x14ac:dyDescent="0.15">
      <c r="B16" s="157"/>
      <c r="C16" s="148">
        <v>2</v>
      </c>
      <c r="D16" s="162"/>
      <c r="E16" s="130">
        <v>2035.95</v>
      </c>
      <c r="F16" s="130">
        <v>3465</v>
      </c>
      <c r="G16" s="130">
        <v>2572.0029207451853</v>
      </c>
      <c r="H16" s="130">
        <v>6137.7</v>
      </c>
      <c r="I16" s="130">
        <v>1460.55</v>
      </c>
      <c r="J16" s="130">
        <v>2625</v>
      </c>
      <c r="K16" s="130">
        <v>2134.3171506352087</v>
      </c>
      <c r="L16" s="130">
        <v>3769.9</v>
      </c>
      <c r="M16" s="130">
        <v>840</v>
      </c>
      <c r="N16" s="130">
        <v>1312.5</v>
      </c>
      <c r="O16" s="130">
        <v>1050.3803673210891</v>
      </c>
      <c r="P16" s="130">
        <v>7744.4</v>
      </c>
      <c r="Q16" s="130">
        <v>1890</v>
      </c>
      <c r="R16" s="130">
        <v>2730</v>
      </c>
      <c r="S16" s="130">
        <v>2519.6064318482718</v>
      </c>
      <c r="T16" s="130">
        <v>49905.5</v>
      </c>
      <c r="U16" s="130">
        <v>3675</v>
      </c>
      <c r="V16" s="130">
        <v>5775</v>
      </c>
      <c r="W16" s="130">
        <v>4620.3465266558978</v>
      </c>
      <c r="X16" s="195">
        <v>3657.5</v>
      </c>
      <c r="Y16" s="140"/>
    </row>
    <row r="17" spans="2:25" x14ac:dyDescent="0.15">
      <c r="B17" s="157"/>
      <c r="C17" s="148">
        <v>3</v>
      </c>
      <c r="D17" s="162"/>
      <c r="E17" s="130">
        <v>2520</v>
      </c>
      <c r="F17" s="130">
        <v>3150</v>
      </c>
      <c r="G17" s="130">
        <v>2732.4049282477331</v>
      </c>
      <c r="H17" s="130">
        <v>6475.2</v>
      </c>
      <c r="I17" s="130">
        <v>1575</v>
      </c>
      <c r="J17" s="130">
        <v>2625</v>
      </c>
      <c r="K17" s="130">
        <v>2415.0043285581773</v>
      </c>
      <c r="L17" s="130">
        <v>3171.8</v>
      </c>
      <c r="M17" s="130">
        <v>1050</v>
      </c>
      <c r="N17" s="130">
        <v>1365</v>
      </c>
      <c r="O17" s="130">
        <v>1191.3376636255448</v>
      </c>
      <c r="P17" s="130">
        <v>8026.4</v>
      </c>
      <c r="Q17" s="130">
        <v>1890</v>
      </c>
      <c r="R17" s="130">
        <v>2765.7000000000003</v>
      </c>
      <c r="S17" s="130">
        <v>2518.2151631762008</v>
      </c>
      <c r="T17" s="130">
        <v>46721.5</v>
      </c>
      <c r="U17" s="130">
        <v>4410</v>
      </c>
      <c r="V17" s="130">
        <v>5250</v>
      </c>
      <c r="W17" s="130">
        <v>4776.9823111111118</v>
      </c>
      <c r="X17" s="195">
        <v>4153.6000000000004</v>
      </c>
      <c r="Y17" s="140"/>
    </row>
    <row r="18" spans="2:25" x14ac:dyDescent="0.15">
      <c r="B18" s="157"/>
      <c r="C18" s="148">
        <v>4</v>
      </c>
      <c r="D18" s="162"/>
      <c r="E18" s="130">
        <v>2100</v>
      </c>
      <c r="F18" s="130">
        <v>3360</v>
      </c>
      <c r="G18" s="130">
        <v>2625.6349549160423</v>
      </c>
      <c r="H18" s="130">
        <v>5860</v>
      </c>
      <c r="I18" s="130">
        <v>1890</v>
      </c>
      <c r="J18" s="130">
        <v>2520</v>
      </c>
      <c r="K18" s="130">
        <v>2101.074956845041</v>
      </c>
      <c r="L18" s="130">
        <v>4279.8</v>
      </c>
      <c r="M18" s="130">
        <v>840</v>
      </c>
      <c r="N18" s="130">
        <v>1323</v>
      </c>
      <c r="O18" s="130">
        <v>1050.1194800039691</v>
      </c>
      <c r="P18" s="130">
        <v>6449.7</v>
      </c>
      <c r="Q18" s="130">
        <v>1890</v>
      </c>
      <c r="R18" s="130">
        <v>2782.5</v>
      </c>
      <c r="S18" s="130">
        <v>2415.1270122783089</v>
      </c>
      <c r="T18" s="130">
        <v>40758.6</v>
      </c>
      <c r="U18" s="130">
        <v>3675</v>
      </c>
      <c r="V18" s="130">
        <v>6300</v>
      </c>
      <c r="W18" s="130">
        <v>5249.8298258345412</v>
      </c>
      <c r="X18" s="195">
        <v>3070.2</v>
      </c>
      <c r="Y18" s="140"/>
    </row>
    <row r="19" spans="2:25" x14ac:dyDescent="0.15">
      <c r="B19" s="157"/>
      <c r="C19" s="148">
        <v>5</v>
      </c>
      <c r="D19" s="162"/>
      <c r="E19" s="130">
        <v>2100</v>
      </c>
      <c r="F19" s="130">
        <v>3465</v>
      </c>
      <c r="G19" s="130">
        <v>2640.8888196647049</v>
      </c>
      <c r="H19" s="130">
        <v>9309.4</v>
      </c>
      <c r="I19" s="130">
        <v>1890</v>
      </c>
      <c r="J19" s="130">
        <v>2520</v>
      </c>
      <c r="K19" s="130">
        <v>2100.433475689882</v>
      </c>
      <c r="L19" s="130">
        <v>6874.6</v>
      </c>
      <c r="M19" s="130">
        <v>840</v>
      </c>
      <c r="N19" s="130">
        <v>1260</v>
      </c>
      <c r="O19" s="130">
        <v>1062.7144220283533</v>
      </c>
      <c r="P19" s="130">
        <v>10220.5</v>
      </c>
      <c r="Q19" s="130">
        <v>1890</v>
      </c>
      <c r="R19" s="130">
        <v>2730</v>
      </c>
      <c r="S19" s="130">
        <v>2385.2159214299195</v>
      </c>
      <c r="T19" s="130">
        <v>65917.600000000006</v>
      </c>
      <c r="U19" s="130">
        <v>3675</v>
      </c>
      <c r="V19" s="130">
        <v>6300</v>
      </c>
      <c r="W19" s="130">
        <v>5145.8593943139695</v>
      </c>
      <c r="X19" s="195">
        <v>6132.8</v>
      </c>
      <c r="Y19" s="140"/>
    </row>
    <row r="20" spans="2:25" x14ac:dyDescent="0.15">
      <c r="B20" s="157"/>
      <c r="C20" s="148">
        <v>6</v>
      </c>
      <c r="D20" s="162"/>
      <c r="E20" s="130">
        <v>2310</v>
      </c>
      <c r="F20" s="130">
        <v>3150</v>
      </c>
      <c r="G20" s="130">
        <v>2782.2877465197225</v>
      </c>
      <c r="H20" s="130">
        <v>8194.6</v>
      </c>
      <c r="I20" s="130">
        <v>1890</v>
      </c>
      <c r="J20" s="130">
        <v>2625</v>
      </c>
      <c r="K20" s="130">
        <v>2362.1679563733846</v>
      </c>
      <c r="L20" s="130">
        <v>5746.5</v>
      </c>
      <c r="M20" s="130">
        <v>842.1</v>
      </c>
      <c r="N20" s="130">
        <v>1260</v>
      </c>
      <c r="O20" s="130">
        <v>1050.1568887030846</v>
      </c>
      <c r="P20" s="130">
        <v>8729.4</v>
      </c>
      <c r="Q20" s="130">
        <v>1995</v>
      </c>
      <c r="R20" s="130">
        <v>2887.5</v>
      </c>
      <c r="S20" s="130">
        <v>2567.0408200215775</v>
      </c>
      <c r="T20" s="130">
        <v>53088.6</v>
      </c>
      <c r="U20" s="130">
        <v>4410</v>
      </c>
      <c r="V20" s="130">
        <v>5775</v>
      </c>
      <c r="W20" s="130">
        <v>4779.9408245948525</v>
      </c>
      <c r="X20" s="195">
        <v>4777</v>
      </c>
      <c r="Y20" s="140"/>
    </row>
    <row r="21" spans="2:25" x14ac:dyDescent="0.15">
      <c r="B21" s="157"/>
      <c r="C21" s="148">
        <v>7</v>
      </c>
      <c r="D21" s="162"/>
      <c r="E21" s="130">
        <v>1890</v>
      </c>
      <c r="F21" s="130">
        <v>3150</v>
      </c>
      <c r="G21" s="130">
        <v>2561.5162330891758</v>
      </c>
      <c r="H21" s="130">
        <v>9692.5</v>
      </c>
      <c r="I21" s="130">
        <v>1575</v>
      </c>
      <c r="J21" s="195">
        <v>2520</v>
      </c>
      <c r="K21" s="130">
        <v>2204.6031760113565</v>
      </c>
      <c r="L21" s="130">
        <v>7125.4</v>
      </c>
      <c r="M21" s="130">
        <v>840</v>
      </c>
      <c r="N21" s="130">
        <v>1260</v>
      </c>
      <c r="O21" s="130">
        <v>1049.8935962774215</v>
      </c>
      <c r="P21" s="130">
        <v>8454.7999999999993</v>
      </c>
      <c r="Q21" s="130">
        <v>1995</v>
      </c>
      <c r="R21" s="130">
        <v>2835</v>
      </c>
      <c r="S21" s="130">
        <v>2572.2783122439268</v>
      </c>
      <c r="T21" s="130">
        <v>54785.7</v>
      </c>
      <c r="U21" s="130">
        <v>4200</v>
      </c>
      <c r="V21" s="130">
        <v>5775</v>
      </c>
      <c r="W21" s="130">
        <v>4777.6520869884507</v>
      </c>
      <c r="X21" s="130">
        <v>4752.3</v>
      </c>
      <c r="Y21" s="140"/>
    </row>
    <row r="22" spans="2:25" x14ac:dyDescent="0.15">
      <c r="B22" s="157"/>
      <c r="C22" s="148">
        <v>8</v>
      </c>
      <c r="D22" s="162"/>
      <c r="E22" s="130">
        <v>1890</v>
      </c>
      <c r="F22" s="130">
        <v>3150</v>
      </c>
      <c r="G22" s="130">
        <v>2530.3303730536622</v>
      </c>
      <c r="H22" s="130">
        <v>11411</v>
      </c>
      <c r="I22" s="130">
        <v>1575</v>
      </c>
      <c r="J22" s="130">
        <v>2520</v>
      </c>
      <c r="K22" s="130">
        <v>2099.61971901572</v>
      </c>
      <c r="L22" s="130">
        <v>10212.6</v>
      </c>
      <c r="M22" s="130">
        <v>735</v>
      </c>
      <c r="N22" s="130">
        <v>1312.5</v>
      </c>
      <c r="O22" s="130">
        <v>986.60747809762256</v>
      </c>
      <c r="P22" s="130">
        <v>9809.1</v>
      </c>
      <c r="Q22" s="130">
        <v>1890</v>
      </c>
      <c r="R22" s="130">
        <v>2625</v>
      </c>
      <c r="S22" s="130">
        <v>2414.996145791964</v>
      </c>
      <c r="T22" s="130">
        <v>48853</v>
      </c>
      <c r="U22" s="130">
        <v>3675</v>
      </c>
      <c r="V22" s="130">
        <v>5775</v>
      </c>
      <c r="W22" s="130">
        <v>4725.5107275739392</v>
      </c>
      <c r="X22" s="195">
        <v>5194.6000000000004</v>
      </c>
      <c r="Y22" s="140"/>
    </row>
    <row r="23" spans="2:25" x14ac:dyDescent="0.15">
      <c r="B23" s="157"/>
      <c r="C23" s="148">
        <v>9</v>
      </c>
      <c r="D23" s="162"/>
      <c r="E23" s="130">
        <v>1890</v>
      </c>
      <c r="F23" s="130">
        <v>3360</v>
      </c>
      <c r="G23" s="130">
        <v>2519.7120303756988</v>
      </c>
      <c r="H23" s="130">
        <v>7167.5</v>
      </c>
      <c r="I23" s="130">
        <v>1680</v>
      </c>
      <c r="J23" s="130">
        <v>2520</v>
      </c>
      <c r="K23" s="130">
        <v>2100.3242070895526</v>
      </c>
      <c r="L23" s="130">
        <v>5018.5</v>
      </c>
      <c r="M23" s="130">
        <v>892.5</v>
      </c>
      <c r="N23" s="130">
        <v>1260</v>
      </c>
      <c r="O23" s="130">
        <v>997.33187679520813</v>
      </c>
      <c r="P23" s="130">
        <v>8818.2000000000007</v>
      </c>
      <c r="Q23" s="130">
        <v>1890</v>
      </c>
      <c r="R23" s="130">
        <v>2730</v>
      </c>
      <c r="S23" s="130">
        <v>2310.0467243510507</v>
      </c>
      <c r="T23" s="130">
        <v>52977.7</v>
      </c>
      <c r="U23" s="130">
        <v>3990</v>
      </c>
      <c r="V23" s="130">
        <v>6090</v>
      </c>
      <c r="W23" s="130">
        <v>4725.4387809422424</v>
      </c>
      <c r="X23" s="195">
        <v>4008.4</v>
      </c>
      <c r="Y23" s="140"/>
    </row>
    <row r="24" spans="2:25" x14ac:dyDescent="0.15">
      <c r="B24" s="157"/>
      <c r="C24" s="148">
        <v>10</v>
      </c>
      <c r="D24" s="162"/>
      <c r="E24" s="195">
        <v>2205</v>
      </c>
      <c r="F24" s="130">
        <v>3360</v>
      </c>
      <c r="G24" s="130">
        <v>2729.7838717567602</v>
      </c>
      <c r="H24" s="130">
        <v>8500.1</v>
      </c>
      <c r="I24" s="130">
        <v>1837.5</v>
      </c>
      <c r="J24" s="130">
        <v>2520</v>
      </c>
      <c r="K24" s="130">
        <v>2204.7649095854545</v>
      </c>
      <c r="L24" s="130">
        <v>7442.2</v>
      </c>
      <c r="M24" s="130">
        <v>997.5</v>
      </c>
      <c r="N24" s="130">
        <v>1365</v>
      </c>
      <c r="O24" s="130">
        <v>1154.6296955229254</v>
      </c>
      <c r="P24" s="130">
        <v>12694.5</v>
      </c>
      <c r="Q24" s="130">
        <v>1995</v>
      </c>
      <c r="R24" s="130">
        <v>2625</v>
      </c>
      <c r="S24" s="130">
        <v>2346.5757539155288</v>
      </c>
      <c r="T24" s="130">
        <v>57870.2</v>
      </c>
      <c r="U24" s="130">
        <v>4620</v>
      </c>
      <c r="V24" s="130">
        <v>5880</v>
      </c>
      <c r="W24" s="130">
        <v>5013.7223522527793</v>
      </c>
      <c r="X24" s="195">
        <v>4513.2</v>
      </c>
      <c r="Y24" s="140"/>
    </row>
    <row r="25" spans="2:25" x14ac:dyDescent="0.15">
      <c r="B25" s="157"/>
      <c r="C25" s="148">
        <v>11</v>
      </c>
      <c r="D25" s="162"/>
      <c r="E25" s="130">
        <v>2520</v>
      </c>
      <c r="F25" s="130">
        <v>3150</v>
      </c>
      <c r="G25" s="130">
        <v>2835.2141512394087</v>
      </c>
      <c r="H25" s="130">
        <v>7890.5</v>
      </c>
      <c r="I25" s="130">
        <v>1890</v>
      </c>
      <c r="J25" s="130">
        <v>2625</v>
      </c>
      <c r="K25" s="130">
        <v>2257.5716928195448</v>
      </c>
      <c r="L25" s="130">
        <v>7431.2</v>
      </c>
      <c r="M25" s="130">
        <v>1050</v>
      </c>
      <c r="N25" s="130">
        <v>1323</v>
      </c>
      <c r="O25" s="130">
        <v>1155.0012442068678</v>
      </c>
      <c r="P25" s="130">
        <v>13470.3</v>
      </c>
      <c r="Q25" s="130">
        <v>2100</v>
      </c>
      <c r="R25" s="130">
        <v>2940</v>
      </c>
      <c r="S25" s="130">
        <v>2730.3950471436092</v>
      </c>
      <c r="T25" s="130">
        <v>52946.2</v>
      </c>
      <c r="U25" s="130">
        <v>4410</v>
      </c>
      <c r="V25" s="130">
        <v>5460</v>
      </c>
      <c r="W25" s="130">
        <v>4872.341047503045</v>
      </c>
      <c r="X25" s="195">
        <v>6152.5</v>
      </c>
      <c r="Y25" s="140"/>
    </row>
    <row r="26" spans="2:25" x14ac:dyDescent="0.15">
      <c r="B26" s="150"/>
      <c r="C26" s="154">
        <v>12</v>
      </c>
      <c r="D26" s="163"/>
      <c r="E26" s="129">
        <v>2782.5</v>
      </c>
      <c r="F26" s="129">
        <v>3360</v>
      </c>
      <c r="G26" s="129">
        <v>2992.3394291259519</v>
      </c>
      <c r="H26" s="129">
        <v>11175.5</v>
      </c>
      <c r="I26" s="129">
        <v>1995</v>
      </c>
      <c r="J26" s="129">
        <v>2730</v>
      </c>
      <c r="K26" s="129">
        <v>2561.7126948775085</v>
      </c>
      <c r="L26" s="129">
        <v>10775.1</v>
      </c>
      <c r="M26" s="129">
        <v>1050</v>
      </c>
      <c r="N26" s="129">
        <v>1260</v>
      </c>
      <c r="O26" s="129">
        <v>1176.061635220125</v>
      </c>
      <c r="P26" s="129">
        <v>10345.700000000001</v>
      </c>
      <c r="Q26" s="129">
        <v>2257.5</v>
      </c>
      <c r="R26" s="196">
        <v>2992.5</v>
      </c>
      <c r="S26" s="129">
        <v>2735.3568441169546</v>
      </c>
      <c r="T26" s="129">
        <v>42391.8</v>
      </c>
      <c r="U26" s="129">
        <v>5250</v>
      </c>
      <c r="V26" s="129">
        <v>6300</v>
      </c>
      <c r="W26" s="129">
        <v>5674.8468502126689</v>
      </c>
      <c r="X26" s="196">
        <v>5231.6000000000004</v>
      </c>
      <c r="Y26" s="140"/>
    </row>
    <row r="27" spans="2:25" x14ac:dyDescent="0.15">
      <c r="B27" s="157"/>
      <c r="C27" s="152" t="s">
        <v>83</v>
      </c>
      <c r="D27" s="167"/>
      <c r="E27" s="708" t="s">
        <v>113</v>
      </c>
      <c r="F27" s="709"/>
      <c r="G27" s="709"/>
      <c r="H27" s="710"/>
      <c r="I27" s="183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</row>
    <row r="28" spans="2:25" x14ac:dyDescent="0.15">
      <c r="B28" s="143" t="s">
        <v>89</v>
      </c>
      <c r="C28" s="144"/>
      <c r="D28" s="145"/>
      <c r="E28" s="183" t="s">
        <v>90</v>
      </c>
      <c r="F28" s="184" t="s">
        <v>91</v>
      </c>
      <c r="G28" s="185" t="s">
        <v>92</v>
      </c>
      <c r="H28" s="184" t="s">
        <v>93</v>
      </c>
      <c r="I28" s="183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40"/>
      <c r="Y28" s="140"/>
    </row>
    <row r="29" spans="2:25" x14ac:dyDescent="0.15">
      <c r="B29" s="150"/>
      <c r="C29" s="151"/>
      <c r="D29" s="151"/>
      <c r="E29" s="190"/>
      <c r="F29" s="191"/>
      <c r="G29" s="192" t="s">
        <v>94</v>
      </c>
      <c r="H29" s="191"/>
      <c r="I29" s="183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40"/>
      <c r="Y29" s="140"/>
    </row>
    <row r="30" spans="2:25" x14ac:dyDescent="0.15">
      <c r="B30" s="136" t="s">
        <v>0</v>
      </c>
      <c r="C30" s="148">
        <v>19</v>
      </c>
      <c r="D30" s="156" t="s">
        <v>1</v>
      </c>
      <c r="E30" s="194">
        <v>6350</v>
      </c>
      <c r="F30" s="130">
        <v>7560</v>
      </c>
      <c r="G30" s="140">
        <v>6937</v>
      </c>
      <c r="H30" s="130">
        <v>90486</v>
      </c>
      <c r="I30" s="183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40"/>
      <c r="Y30" s="140"/>
    </row>
    <row r="31" spans="2:25" x14ac:dyDescent="0.15">
      <c r="B31" s="157"/>
      <c r="C31" s="148">
        <v>20</v>
      </c>
      <c r="D31" s="162"/>
      <c r="E31" s="194">
        <v>6090</v>
      </c>
      <c r="F31" s="130">
        <v>7350</v>
      </c>
      <c r="G31" s="140">
        <v>6736</v>
      </c>
      <c r="H31" s="130">
        <v>89259</v>
      </c>
      <c r="I31" s="194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spans="2:25" x14ac:dyDescent="0.15">
      <c r="B32" s="157"/>
      <c r="C32" s="148">
        <v>21</v>
      </c>
      <c r="D32" s="162"/>
      <c r="E32" s="194">
        <v>5250</v>
      </c>
      <c r="F32" s="130">
        <v>7140</v>
      </c>
      <c r="G32" s="140">
        <v>6231</v>
      </c>
      <c r="H32" s="130">
        <v>87571</v>
      </c>
      <c r="I32" s="194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spans="2:25" x14ac:dyDescent="0.15">
      <c r="B33" s="157"/>
      <c r="C33" s="148">
        <v>22</v>
      </c>
      <c r="D33" s="162"/>
      <c r="E33" s="130">
        <v>5250</v>
      </c>
      <c r="F33" s="130">
        <v>6825</v>
      </c>
      <c r="G33" s="130">
        <v>5781</v>
      </c>
      <c r="H33" s="195">
        <v>118948</v>
      </c>
      <c r="I33" s="194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spans="2:25" x14ac:dyDescent="0.15">
      <c r="B34" s="150"/>
      <c r="C34" s="154">
        <v>23</v>
      </c>
      <c r="D34" s="163"/>
      <c r="E34" s="164">
        <v>5250</v>
      </c>
      <c r="F34" s="164">
        <v>5775</v>
      </c>
      <c r="G34" s="164">
        <v>3144.5645666332666</v>
      </c>
      <c r="H34" s="164">
        <v>101331.50000000001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</row>
    <row r="35" spans="2:25" x14ac:dyDescent="0.15">
      <c r="B35" s="157"/>
      <c r="C35" s="148">
        <v>12</v>
      </c>
      <c r="D35" s="162"/>
      <c r="E35" s="130">
        <v>5775</v>
      </c>
      <c r="F35" s="130">
        <v>7875</v>
      </c>
      <c r="G35" s="130">
        <v>6300.4042912416444</v>
      </c>
      <c r="H35" s="130">
        <v>18962.5</v>
      </c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2:25" x14ac:dyDescent="0.15">
      <c r="B36" s="157" t="s">
        <v>95</v>
      </c>
      <c r="C36" s="148">
        <v>1</v>
      </c>
      <c r="D36" s="162" t="s">
        <v>112</v>
      </c>
      <c r="E36" s="130">
        <v>5565</v>
      </c>
      <c r="F36" s="130">
        <v>7350</v>
      </c>
      <c r="G36" s="130">
        <v>6211.2185403537314</v>
      </c>
      <c r="H36" s="195">
        <v>10638.8</v>
      </c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x14ac:dyDescent="0.15">
      <c r="B37" s="157"/>
      <c r="C37" s="148">
        <v>2</v>
      </c>
      <c r="D37" s="162"/>
      <c r="E37" s="130">
        <v>5040</v>
      </c>
      <c r="F37" s="130">
        <v>7507.5</v>
      </c>
      <c r="G37" s="130">
        <v>6074.2673852347289</v>
      </c>
      <c r="H37" s="195">
        <v>9144.1</v>
      </c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5" x14ac:dyDescent="0.15">
      <c r="B38" s="157"/>
      <c r="C38" s="148">
        <v>3</v>
      </c>
      <c r="D38" s="162"/>
      <c r="E38" s="130">
        <v>5565</v>
      </c>
      <c r="F38" s="130">
        <v>6825</v>
      </c>
      <c r="G38" s="130">
        <v>5871.4001451953545</v>
      </c>
      <c r="H38" s="195">
        <v>11202</v>
      </c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5" x14ac:dyDescent="0.15">
      <c r="B39" s="157"/>
      <c r="C39" s="148">
        <v>4</v>
      </c>
      <c r="D39" s="162"/>
      <c r="E39" s="130">
        <v>5250</v>
      </c>
      <c r="F39" s="130">
        <v>7350</v>
      </c>
      <c r="G39" s="130">
        <v>6302.3061832868507</v>
      </c>
      <c r="H39" s="195">
        <v>8113.5</v>
      </c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2:25" x14ac:dyDescent="0.15">
      <c r="B40" s="157"/>
      <c r="C40" s="148">
        <v>5</v>
      </c>
      <c r="D40" s="162"/>
      <c r="E40" s="130">
        <v>5250</v>
      </c>
      <c r="F40" s="130">
        <v>7350</v>
      </c>
      <c r="G40" s="130">
        <v>6237.1362286970852</v>
      </c>
      <c r="H40" s="195">
        <v>11297.4</v>
      </c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2:25" x14ac:dyDescent="0.15">
      <c r="B41" s="157"/>
      <c r="C41" s="148">
        <v>6</v>
      </c>
      <c r="D41" s="162"/>
      <c r="E41" s="130">
        <v>5565</v>
      </c>
      <c r="F41" s="130">
        <v>6825</v>
      </c>
      <c r="G41" s="130">
        <v>6027.4127330757565</v>
      </c>
      <c r="H41" s="195">
        <v>11474.6</v>
      </c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2:25" x14ac:dyDescent="0.15">
      <c r="B42" s="157"/>
      <c r="C42" s="148">
        <v>7</v>
      </c>
      <c r="D42" s="162"/>
      <c r="E42" s="130">
        <v>5565</v>
      </c>
      <c r="F42" s="130">
        <v>7140</v>
      </c>
      <c r="G42" s="130">
        <v>6105.474674666877</v>
      </c>
      <c r="H42" s="130">
        <v>9713.2000000000007</v>
      </c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 spans="2:25" x14ac:dyDescent="0.15">
      <c r="B43" s="157"/>
      <c r="C43" s="148">
        <v>8</v>
      </c>
      <c r="D43" s="162"/>
      <c r="E43" s="130">
        <v>5775</v>
      </c>
      <c r="F43" s="130">
        <v>7350</v>
      </c>
      <c r="G43" s="130">
        <v>6299.7518181818205</v>
      </c>
      <c r="H43" s="130">
        <v>11441</v>
      </c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</row>
    <row r="44" spans="2:25" x14ac:dyDescent="0.15">
      <c r="B44" s="157"/>
      <c r="C44" s="148">
        <v>9</v>
      </c>
      <c r="D44" s="162"/>
      <c r="E44" s="130">
        <v>5775</v>
      </c>
      <c r="F44" s="130">
        <v>7140</v>
      </c>
      <c r="G44" s="130">
        <v>6299.8482801947539</v>
      </c>
      <c r="H44" s="195">
        <v>8112</v>
      </c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</row>
    <row r="45" spans="2:25" x14ac:dyDescent="0.15">
      <c r="B45" s="157"/>
      <c r="C45" s="148">
        <v>10</v>
      </c>
      <c r="D45" s="162"/>
      <c r="E45" s="130">
        <v>5775</v>
      </c>
      <c r="F45" s="130">
        <v>7350</v>
      </c>
      <c r="G45" s="130">
        <v>6462.4323269796596</v>
      </c>
      <c r="H45" s="195">
        <v>11285.1</v>
      </c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</row>
    <row r="46" spans="2:25" x14ac:dyDescent="0.15">
      <c r="B46" s="157"/>
      <c r="C46" s="148">
        <v>11</v>
      </c>
      <c r="D46" s="162"/>
      <c r="E46" s="130">
        <v>6037.5</v>
      </c>
      <c r="F46" s="130">
        <v>7875</v>
      </c>
      <c r="G46" s="130">
        <v>6720.1346509783189</v>
      </c>
      <c r="H46" s="195">
        <v>12117.7</v>
      </c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</row>
    <row r="47" spans="2:25" x14ac:dyDescent="0.15">
      <c r="B47" s="150"/>
      <c r="C47" s="154">
        <v>12</v>
      </c>
      <c r="D47" s="163"/>
      <c r="E47" s="129">
        <v>6300</v>
      </c>
      <c r="F47" s="129">
        <v>7350</v>
      </c>
      <c r="G47" s="129">
        <v>6667.5741051924069</v>
      </c>
      <c r="H47" s="196">
        <v>9769.4</v>
      </c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875" style="174" customWidth="1"/>
    <col min="4" max="4" width="5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114</v>
      </c>
    </row>
    <row r="4" spans="2:32" x14ac:dyDescent="0.15">
      <c r="X4" s="175" t="s">
        <v>82</v>
      </c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177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118</v>
      </c>
      <c r="R6" s="198"/>
      <c r="S6" s="198"/>
      <c r="T6" s="199"/>
      <c r="U6" s="197" t="s">
        <v>119</v>
      </c>
      <c r="V6" s="198"/>
      <c r="W6" s="198"/>
      <c r="X6" s="199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33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33"/>
      <c r="AA8" s="155"/>
      <c r="AB8" s="155"/>
      <c r="AC8" s="155"/>
      <c r="AD8" s="155"/>
      <c r="AE8" s="155"/>
      <c r="AF8" s="140"/>
    </row>
    <row r="9" spans="2:32" ht="14.1" customHeight="1" x14ac:dyDescent="0.15">
      <c r="B9" s="136" t="s">
        <v>0</v>
      </c>
      <c r="C9" s="148">
        <v>19</v>
      </c>
      <c r="D9" s="156" t="s">
        <v>1</v>
      </c>
      <c r="E9" s="194">
        <v>2783</v>
      </c>
      <c r="F9" s="130">
        <v>4305</v>
      </c>
      <c r="G9" s="140">
        <v>3242</v>
      </c>
      <c r="H9" s="130">
        <v>604945</v>
      </c>
      <c r="I9" s="194">
        <v>2205</v>
      </c>
      <c r="J9" s="130">
        <v>3150</v>
      </c>
      <c r="K9" s="140">
        <v>2683</v>
      </c>
      <c r="L9" s="130">
        <v>764830</v>
      </c>
      <c r="M9" s="194">
        <v>1680</v>
      </c>
      <c r="N9" s="130">
        <v>2363</v>
      </c>
      <c r="O9" s="140">
        <v>2017</v>
      </c>
      <c r="P9" s="130">
        <v>363131</v>
      </c>
      <c r="Q9" s="194">
        <v>2048</v>
      </c>
      <c r="R9" s="130">
        <v>3203</v>
      </c>
      <c r="S9" s="140">
        <v>2711</v>
      </c>
      <c r="T9" s="130">
        <v>190152</v>
      </c>
      <c r="U9" s="194">
        <v>5880</v>
      </c>
      <c r="V9" s="130">
        <v>7245</v>
      </c>
      <c r="W9" s="140">
        <v>6438</v>
      </c>
      <c r="X9" s="130">
        <v>188273</v>
      </c>
      <c r="Z9" s="133"/>
      <c r="AA9" s="155"/>
      <c r="AB9" s="155"/>
      <c r="AC9" s="155"/>
      <c r="AD9" s="155"/>
      <c r="AE9" s="155"/>
      <c r="AF9" s="140"/>
    </row>
    <row r="10" spans="2:32" ht="14.1" customHeight="1" x14ac:dyDescent="0.15">
      <c r="B10" s="157"/>
      <c r="C10" s="148">
        <v>20</v>
      </c>
      <c r="D10" s="162"/>
      <c r="E10" s="194">
        <v>1995</v>
      </c>
      <c r="F10" s="130">
        <v>3885</v>
      </c>
      <c r="G10" s="140">
        <v>2858</v>
      </c>
      <c r="H10" s="130">
        <v>667583</v>
      </c>
      <c r="I10" s="194">
        <v>1733</v>
      </c>
      <c r="J10" s="130">
        <v>3150</v>
      </c>
      <c r="K10" s="140">
        <v>2415</v>
      </c>
      <c r="L10" s="130">
        <v>852990</v>
      </c>
      <c r="M10" s="194">
        <v>1365</v>
      </c>
      <c r="N10" s="130">
        <v>2121</v>
      </c>
      <c r="O10" s="140">
        <v>1883</v>
      </c>
      <c r="P10" s="130">
        <v>353986</v>
      </c>
      <c r="Q10" s="194">
        <v>1890</v>
      </c>
      <c r="R10" s="130">
        <v>3045</v>
      </c>
      <c r="S10" s="140">
        <v>2341</v>
      </c>
      <c r="T10" s="130">
        <v>164041</v>
      </c>
      <c r="U10" s="194">
        <v>5565</v>
      </c>
      <c r="V10" s="130">
        <v>7035</v>
      </c>
      <c r="W10" s="140">
        <v>6184</v>
      </c>
      <c r="X10" s="130">
        <v>201844</v>
      </c>
      <c r="Z10" s="133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57"/>
      <c r="C11" s="148">
        <v>21</v>
      </c>
      <c r="D11" s="162"/>
      <c r="E11" s="194">
        <v>1995</v>
      </c>
      <c r="F11" s="130">
        <v>3990</v>
      </c>
      <c r="G11" s="140">
        <v>2812</v>
      </c>
      <c r="H11" s="130">
        <v>943734</v>
      </c>
      <c r="I11" s="194">
        <v>1575</v>
      </c>
      <c r="J11" s="130">
        <v>3045</v>
      </c>
      <c r="K11" s="140">
        <v>2349</v>
      </c>
      <c r="L11" s="130">
        <v>1025415</v>
      </c>
      <c r="M11" s="194">
        <v>1260</v>
      </c>
      <c r="N11" s="130">
        <v>2100</v>
      </c>
      <c r="O11" s="140">
        <v>1733</v>
      </c>
      <c r="P11" s="130">
        <v>453782</v>
      </c>
      <c r="Q11" s="194">
        <v>1680</v>
      </c>
      <c r="R11" s="130">
        <v>2835</v>
      </c>
      <c r="S11" s="140">
        <v>2336</v>
      </c>
      <c r="T11" s="130">
        <v>151526</v>
      </c>
      <c r="U11" s="194">
        <v>4725</v>
      </c>
      <c r="V11" s="130">
        <v>6615</v>
      </c>
      <c r="W11" s="140">
        <v>5675</v>
      </c>
      <c r="X11" s="130">
        <v>235159</v>
      </c>
      <c r="Z11" s="133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57"/>
      <c r="C12" s="148">
        <v>22</v>
      </c>
      <c r="D12" s="162"/>
      <c r="E12" s="130">
        <v>2100</v>
      </c>
      <c r="F12" s="130">
        <v>3990</v>
      </c>
      <c r="G12" s="130">
        <v>2798</v>
      </c>
      <c r="H12" s="130">
        <v>943244</v>
      </c>
      <c r="I12" s="130">
        <v>1680</v>
      </c>
      <c r="J12" s="130">
        <v>2940</v>
      </c>
      <c r="K12" s="130">
        <v>2300</v>
      </c>
      <c r="L12" s="130">
        <v>958985</v>
      </c>
      <c r="M12" s="130">
        <v>1260</v>
      </c>
      <c r="N12" s="130">
        <v>2310</v>
      </c>
      <c r="O12" s="130">
        <v>1716</v>
      </c>
      <c r="P12" s="130">
        <v>341592</v>
      </c>
      <c r="Q12" s="130">
        <v>1890</v>
      </c>
      <c r="R12" s="130">
        <v>3150</v>
      </c>
      <c r="S12" s="130">
        <v>2331</v>
      </c>
      <c r="T12" s="130">
        <v>153082</v>
      </c>
      <c r="U12" s="130">
        <v>4725</v>
      </c>
      <c r="V12" s="130">
        <v>6510</v>
      </c>
      <c r="W12" s="130">
        <v>5576</v>
      </c>
      <c r="X12" s="195">
        <v>240381</v>
      </c>
      <c r="Z12" s="133"/>
      <c r="AA12" s="140"/>
      <c r="AB12" s="140"/>
      <c r="AC12" s="140"/>
      <c r="AD12" s="140"/>
      <c r="AE12" s="140"/>
      <c r="AF12" s="140"/>
    </row>
    <row r="13" spans="2:32" ht="14.1" customHeight="1" x14ac:dyDescent="0.15">
      <c r="B13" s="150"/>
      <c r="C13" s="154">
        <v>23</v>
      </c>
      <c r="D13" s="163"/>
      <c r="E13" s="164">
        <v>2184</v>
      </c>
      <c r="F13" s="164">
        <v>3990</v>
      </c>
      <c r="G13" s="164">
        <v>2654</v>
      </c>
      <c r="H13" s="164">
        <v>685138</v>
      </c>
      <c r="I13" s="164">
        <v>1733</v>
      </c>
      <c r="J13" s="164">
        <v>2835</v>
      </c>
      <c r="K13" s="164">
        <v>2185</v>
      </c>
      <c r="L13" s="164">
        <v>630451</v>
      </c>
      <c r="M13" s="164">
        <v>1365</v>
      </c>
      <c r="N13" s="164">
        <v>2048</v>
      </c>
      <c r="O13" s="164">
        <v>1710</v>
      </c>
      <c r="P13" s="164">
        <v>254832</v>
      </c>
      <c r="Q13" s="164">
        <v>1890</v>
      </c>
      <c r="R13" s="164">
        <v>2625</v>
      </c>
      <c r="S13" s="164">
        <v>2220</v>
      </c>
      <c r="T13" s="164">
        <v>131051</v>
      </c>
      <c r="U13" s="164">
        <v>4725</v>
      </c>
      <c r="V13" s="164">
        <v>6510</v>
      </c>
      <c r="W13" s="164">
        <v>5621</v>
      </c>
      <c r="X13" s="165">
        <v>133817</v>
      </c>
      <c r="Z13" s="133"/>
      <c r="AA13" s="155"/>
      <c r="AB13" s="155"/>
      <c r="AC13" s="155"/>
      <c r="AD13" s="155"/>
      <c r="AE13" s="140"/>
      <c r="AF13" s="140"/>
    </row>
    <row r="14" spans="2:32" ht="14.1" customHeight="1" x14ac:dyDescent="0.15">
      <c r="B14" s="157"/>
      <c r="C14" s="148">
        <v>12</v>
      </c>
      <c r="D14" s="162"/>
      <c r="E14" s="130">
        <v>2488.5</v>
      </c>
      <c r="F14" s="130">
        <v>2940</v>
      </c>
      <c r="G14" s="130">
        <v>2772.2254575925003</v>
      </c>
      <c r="H14" s="130">
        <v>79452.899999999994</v>
      </c>
      <c r="I14" s="130">
        <v>1942.5</v>
      </c>
      <c r="J14" s="130">
        <v>2520</v>
      </c>
      <c r="K14" s="130">
        <v>2225.2256726503601</v>
      </c>
      <c r="L14" s="130">
        <v>77961.100000000006</v>
      </c>
      <c r="M14" s="130">
        <v>1365</v>
      </c>
      <c r="N14" s="130">
        <v>1785</v>
      </c>
      <c r="O14" s="130">
        <v>1625.6915476797551</v>
      </c>
      <c r="P14" s="130">
        <v>27260.3</v>
      </c>
      <c r="Q14" s="130">
        <v>1984.5</v>
      </c>
      <c r="R14" s="130">
        <v>2362.5</v>
      </c>
      <c r="S14" s="130">
        <v>2157.7474548098899</v>
      </c>
      <c r="T14" s="130">
        <v>13936.5</v>
      </c>
      <c r="U14" s="130">
        <v>5565</v>
      </c>
      <c r="V14" s="130">
        <v>6300</v>
      </c>
      <c r="W14" s="130">
        <v>5924.0847800438241</v>
      </c>
      <c r="X14" s="195">
        <v>13542.1</v>
      </c>
      <c r="Z14" s="133"/>
    </row>
    <row r="15" spans="2:32" ht="14.1" customHeight="1" x14ac:dyDescent="0.15">
      <c r="B15" s="157" t="s">
        <v>95</v>
      </c>
      <c r="C15" s="148">
        <v>1</v>
      </c>
      <c r="D15" s="162" t="s">
        <v>112</v>
      </c>
      <c r="E15" s="130">
        <v>2415</v>
      </c>
      <c r="F15" s="130">
        <v>2835</v>
      </c>
      <c r="G15" s="130">
        <v>2615.7742674777251</v>
      </c>
      <c r="H15" s="130">
        <v>79076.399999999994</v>
      </c>
      <c r="I15" s="130">
        <v>1890</v>
      </c>
      <c r="J15" s="130">
        <v>2415</v>
      </c>
      <c r="K15" s="130">
        <v>2158.9007337847015</v>
      </c>
      <c r="L15" s="130">
        <v>61683.3</v>
      </c>
      <c r="M15" s="130">
        <v>1470</v>
      </c>
      <c r="N15" s="130">
        <v>1753.5</v>
      </c>
      <c r="O15" s="130">
        <v>1619.8316576086959</v>
      </c>
      <c r="P15" s="130">
        <v>22266.1</v>
      </c>
      <c r="Q15" s="130">
        <v>1890</v>
      </c>
      <c r="R15" s="130">
        <v>2257.5</v>
      </c>
      <c r="S15" s="130">
        <v>2113.3890756302521</v>
      </c>
      <c r="T15" s="130">
        <v>21596.300000000003</v>
      </c>
      <c r="U15" s="130">
        <v>5460</v>
      </c>
      <c r="V15" s="130">
        <v>6300</v>
      </c>
      <c r="W15" s="130">
        <v>5837.8498486916269</v>
      </c>
      <c r="X15" s="195">
        <v>10456.1</v>
      </c>
      <c r="Z15" s="140"/>
    </row>
    <row r="16" spans="2:32" ht="14.1" customHeight="1" x14ac:dyDescent="0.15">
      <c r="B16" s="157"/>
      <c r="C16" s="148">
        <v>2</v>
      </c>
      <c r="D16" s="162"/>
      <c r="E16" s="130">
        <v>2310</v>
      </c>
      <c r="F16" s="130">
        <v>2835</v>
      </c>
      <c r="G16" s="130">
        <v>2627.0504163837659</v>
      </c>
      <c r="H16" s="130">
        <v>67320.999999999985</v>
      </c>
      <c r="I16" s="130">
        <v>1890</v>
      </c>
      <c r="J16" s="130">
        <v>2310</v>
      </c>
      <c r="K16" s="130">
        <v>2118.3419932706092</v>
      </c>
      <c r="L16" s="130">
        <v>45708.600000000006</v>
      </c>
      <c r="M16" s="130">
        <v>1417.5</v>
      </c>
      <c r="N16" s="130">
        <v>1785</v>
      </c>
      <c r="O16" s="130">
        <v>1587.6096044970081</v>
      </c>
      <c r="P16" s="130">
        <v>24647.3</v>
      </c>
      <c r="Q16" s="130">
        <v>1953</v>
      </c>
      <c r="R16" s="130">
        <v>2257.5</v>
      </c>
      <c r="S16" s="130">
        <v>2128.6435382544314</v>
      </c>
      <c r="T16" s="130">
        <v>13016.699999999999</v>
      </c>
      <c r="U16" s="130">
        <v>5460</v>
      </c>
      <c r="V16" s="130">
        <v>6090</v>
      </c>
      <c r="W16" s="130">
        <v>5780.4831772127691</v>
      </c>
      <c r="X16" s="130">
        <v>11996.7</v>
      </c>
      <c r="Z16" s="140"/>
    </row>
    <row r="17" spans="2:26" ht="14.1" customHeight="1" x14ac:dyDescent="0.15">
      <c r="B17" s="157"/>
      <c r="C17" s="148">
        <v>3</v>
      </c>
      <c r="D17" s="162"/>
      <c r="E17" s="130">
        <v>2310</v>
      </c>
      <c r="F17" s="130">
        <v>2835</v>
      </c>
      <c r="G17" s="130">
        <v>2516.4512639947188</v>
      </c>
      <c r="H17" s="130">
        <v>62256.800000000003</v>
      </c>
      <c r="I17" s="130">
        <v>1890</v>
      </c>
      <c r="J17" s="130">
        <v>2415</v>
      </c>
      <c r="K17" s="130">
        <v>2113.7106908846536</v>
      </c>
      <c r="L17" s="130">
        <v>40549.800000000003</v>
      </c>
      <c r="M17" s="130">
        <v>1470</v>
      </c>
      <c r="N17" s="130">
        <v>1785</v>
      </c>
      <c r="O17" s="130">
        <v>1620.6433783524296</v>
      </c>
      <c r="P17" s="130">
        <v>18407.5</v>
      </c>
      <c r="Q17" s="130">
        <v>1890</v>
      </c>
      <c r="R17" s="130">
        <v>2257.5</v>
      </c>
      <c r="S17" s="130">
        <v>2086.3457831325304</v>
      </c>
      <c r="T17" s="130">
        <v>7325.5</v>
      </c>
      <c r="U17" s="130">
        <v>5460</v>
      </c>
      <c r="V17" s="130">
        <v>6090</v>
      </c>
      <c r="W17" s="130">
        <v>5840.1483485829058</v>
      </c>
      <c r="X17" s="195">
        <v>13694</v>
      </c>
      <c r="Z17" s="140"/>
    </row>
    <row r="18" spans="2:26" ht="14.1" customHeight="1" x14ac:dyDescent="0.15">
      <c r="B18" s="157"/>
      <c r="C18" s="148">
        <v>4</v>
      </c>
      <c r="D18" s="162"/>
      <c r="E18" s="130">
        <v>2257.5</v>
      </c>
      <c r="F18" s="130">
        <v>2730</v>
      </c>
      <c r="G18" s="130">
        <v>2543.6333108035992</v>
      </c>
      <c r="H18" s="130">
        <v>66528.100000000006</v>
      </c>
      <c r="I18" s="130">
        <v>1837.5</v>
      </c>
      <c r="J18" s="130">
        <v>2415</v>
      </c>
      <c r="K18" s="130">
        <v>2093.422507441423</v>
      </c>
      <c r="L18" s="195">
        <v>52003.4</v>
      </c>
      <c r="M18" s="130">
        <v>1470</v>
      </c>
      <c r="N18" s="130">
        <v>1890</v>
      </c>
      <c r="O18" s="130">
        <v>1667.9930804129988</v>
      </c>
      <c r="P18" s="130">
        <v>30609.899999999998</v>
      </c>
      <c r="Q18" s="130">
        <v>1942.5</v>
      </c>
      <c r="R18" s="130">
        <v>2415</v>
      </c>
      <c r="S18" s="130">
        <v>2134.6913299222429</v>
      </c>
      <c r="T18" s="130">
        <v>8910.9000000000015</v>
      </c>
      <c r="U18" s="130">
        <v>5460</v>
      </c>
      <c r="V18" s="130">
        <v>6300</v>
      </c>
      <c r="W18" s="130">
        <v>5914.8556328950754</v>
      </c>
      <c r="X18" s="195">
        <v>18028.3</v>
      </c>
      <c r="Z18" s="140"/>
    </row>
    <row r="19" spans="2:26" ht="14.1" customHeight="1" x14ac:dyDescent="0.15">
      <c r="B19" s="157"/>
      <c r="C19" s="148">
        <v>5</v>
      </c>
      <c r="D19" s="162"/>
      <c r="E19" s="130">
        <v>2205</v>
      </c>
      <c r="F19" s="130">
        <v>2730</v>
      </c>
      <c r="G19" s="195">
        <v>2520.48967783644</v>
      </c>
      <c r="H19" s="130">
        <v>85559.199999999983</v>
      </c>
      <c r="I19" s="130">
        <v>1785</v>
      </c>
      <c r="J19" s="130">
        <v>2415</v>
      </c>
      <c r="K19" s="130">
        <v>2062.6365984005743</v>
      </c>
      <c r="L19" s="130">
        <v>53989.299999999996</v>
      </c>
      <c r="M19" s="130">
        <v>1470</v>
      </c>
      <c r="N19" s="130">
        <v>1995</v>
      </c>
      <c r="O19" s="130">
        <v>1662.551603707042</v>
      </c>
      <c r="P19" s="130">
        <v>34578.699999999997</v>
      </c>
      <c r="Q19" s="130">
        <v>1890</v>
      </c>
      <c r="R19" s="130">
        <v>2415</v>
      </c>
      <c r="S19" s="130">
        <v>2146.1876145947931</v>
      </c>
      <c r="T19" s="130">
        <v>12675.5</v>
      </c>
      <c r="U19" s="130">
        <v>5250</v>
      </c>
      <c r="V19" s="130">
        <v>6300</v>
      </c>
      <c r="W19" s="130">
        <v>5899.8393644837424</v>
      </c>
      <c r="X19" s="195">
        <v>19482.900000000001</v>
      </c>
      <c r="Z19" s="140"/>
    </row>
    <row r="20" spans="2:26" ht="14.1" customHeight="1" x14ac:dyDescent="0.15">
      <c r="B20" s="157"/>
      <c r="C20" s="148">
        <v>6</v>
      </c>
      <c r="D20" s="162"/>
      <c r="E20" s="130">
        <v>2205</v>
      </c>
      <c r="F20" s="130">
        <v>2677.5</v>
      </c>
      <c r="G20" s="130">
        <v>2425.2369644702339</v>
      </c>
      <c r="H20" s="130">
        <v>60232</v>
      </c>
      <c r="I20" s="130">
        <v>1680</v>
      </c>
      <c r="J20" s="130">
        <v>2415</v>
      </c>
      <c r="K20" s="130">
        <v>2026.9588002182461</v>
      </c>
      <c r="L20" s="130">
        <v>47244.2</v>
      </c>
      <c r="M20" s="130">
        <v>1470</v>
      </c>
      <c r="N20" s="130">
        <v>1890</v>
      </c>
      <c r="O20" s="130">
        <v>1685.5624481585935</v>
      </c>
      <c r="P20" s="130">
        <v>25881.9</v>
      </c>
      <c r="Q20" s="130">
        <v>1942.5</v>
      </c>
      <c r="R20" s="130">
        <v>2467.5</v>
      </c>
      <c r="S20" s="130">
        <v>2103.3987110894946</v>
      </c>
      <c r="T20" s="130">
        <v>6985.6</v>
      </c>
      <c r="U20" s="130">
        <v>5124</v>
      </c>
      <c r="V20" s="130">
        <v>6300</v>
      </c>
      <c r="W20" s="130">
        <v>5757.4274725066007</v>
      </c>
      <c r="X20" s="195">
        <v>14276.2</v>
      </c>
      <c r="Z20" s="140"/>
    </row>
    <row r="21" spans="2:26" ht="14.1" customHeight="1" x14ac:dyDescent="0.15">
      <c r="B21" s="157"/>
      <c r="C21" s="148">
        <v>7</v>
      </c>
      <c r="D21" s="162"/>
      <c r="E21" s="130">
        <v>2310</v>
      </c>
      <c r="F21" s="195">
        <v>2677.5</v>
      </c>
      <c r="G21" s="130">
        <v>2402.4805315283043</v>
      </c>
      <c r="H21" s="130">
        <v>58587.1</v>
      </c>
      <c r="I21" s="130">
        <v>1680</v>
      </c>
      <c r="J21" s="130">
        <v>2362.5</v>
      </c>
      <c r="K21" s="130">
        <v>1943.0761109594816</v>
      </c>
      <c r="L21" s="130">
        <v>42175.9</v>
      </c>
      <c r="M21" s="130">
        <v>1470</v>
      </c>
      <c r="N21" s="130">
        <v>1890</v>
      </c>
      <c r="O21" s="130">
        <v>1660.6719755347979</v>
      </c>
      <c r="P21" s="130">
        <v>30340.5</v>
      </c>
      <c r="Q21" s="130">
        <v>1942.5</v>
      </c>
      <c r="R21" s="130">
        <v>2415</v>
      </c>
      <c r="S21" s="130">
        <v>2107.6670516892864</v>
      </c>
      <c r="T21" s="130">
        <v>10631.599999999999</v>
      </c>
      <c r="U21" s="130">
        <v>5407.5</v>
      </c>
      <c r="V21" s="130">
        <v>6300</v>
      </c>
      <c r="W21" s="130">
        <v>5862.7062546175675</v>
      </c>
      <c r="X21" s="195">
        <v>15028.500000000002</v>
      </c>
      <c r="Z21" s="140"/>
    </row>
    <row r="22" spans="2:26" ht="14.1" customHeight="1" x14ac:dyDescent="0.15">
      <c r="B22" s="157"/>
      <c r="C22" s="148">
        <v>8</v>
      </c>
      <c r="D22" s="162"/>
      <c r="E22" s="130">
        <v>2310</v>
      </c>
      <c r="F22" s="130">
        <v>2625</v>
      </c>
      <c r="G22" s="130">
        <v>2424.8000514478908</v>
      </c>
      <c r="H22" s="130">
        <v>66540.7</v>
      </c>
      <c r="I22" s="130">
        <v>1627.5</v>
      </c>
      <c r="J22" s="130">
        <v>2268</v>
      </c>
      <c r="K22" s="130">
        <v>1916.8908948085052</v>
      </c>
      <c r="L22" s="130">
        <v>50953.599999999991</v>
      </c>
      <c r="M22" s="130">
        <v>1470</v>
      </c>
      <c r="N22" s="130">
        <v>1785</v>
      </c>
      <c r="O22" s="130">
        <v>1664.5954261270153</v>
      </c>
      <c r="P22" s="130">
        <v>29351.100000000002</v>
      </c>
      <c r="Q22" s="130">
        <v>1890</v>
      </c>
      <c r="R22" s="130">
        <v>2310</v>
      </c>
      <c r="S22" s="130">
        <v>2113.2944912035487</v>
      </c>
      <c r="T22" s="130">
        <v>12469.599999999999</v>
      </c>
      <c r="U22" s="130">
        <v>5460</v>
      </c>
      <c r="V22" s="130">
        <v>6384</v>
      </c>
      <c r="W22" s="130">
        <v>5925.7696304219699</v>
      </c>
      <c r="X22" s="195">
        <v>17083.099999999999</v>
      </c>
      <c r="Z22" s="140"/>
    </row>
    <row r="23" spans="2:26" ht="14.1" customHeight="1" x14ac:dyDescent="0.15">
      <c r="B23" s="157"/>
      <c r="C23" s="148">
        <v>9</v>
      </c>
      <c r="D23" s="162"/>
      <c r="E23" s="195">
        <v>2310</v>
      </c>
      <c r="F23" s="130">
        <v>2730</v>
      </c>
      <c r="G23" s="130">
        <v>2494.2595098187376</v>
      </c>
      <c r="H23" s="130">
        <v>56727.5</v>
      </c>
      <c r="I23" s="130">
        <v>1627.5</v>
      </c>
      <c r="J23" s="130">
        <v>2310</v>
      </c>
      <c r="K23" s="130">
        <v>1995.6058300984914</v>
      </c>
      <c r="L23" s="130">
        <v>43292.200000000004</v>
      </c>
      <c r="M23" s="130">
        <v>1417.5</v>
      </c>
      <c r="N23" s="130">
        <v>1785</v>
      </c>
      <c r="O23" s="130">
        <v>1640.6423918273679</v>
      </c>
      <c r="P23" s="130">
        <v>24626.2</v>
      </c>
      <c r="Q23" s="130">
        <v>1890</v>
      </c>
      <c r="R23" s="130">
        <v>2310</v>
      </c>
      <c r="S23" s="130">
        <v>2094.3483293556087</v>
      </c>
      <c r="T23" s="130">
        <v>11501</v>
      </c>
      <c r="U23" s="130">
        <v>5355</v>
      </c>
      <c r="V23" s="130">
        <v>6405</v>
      </c>
      <c r="W23" s="130">
        <v>5972.9178701656674</v>
      </c>
      <c r="X23" s="195">
        <v>16529.099999999999</v>
      </c>
      <c r="Z23" s="140"/>
    </row>
    <row r="24" spans="2:26" ht="14.1" customHeight="1" x14ac:dyDescent="0.15">
      <c r="B24" s="157"/>
      <c r="C24" s="148">
        <v>10</v>
      </c>
      <c r="D24" s="162"/>
      <c r="E24" s="130">
        <v>2310</v>
      </c>
      <c r="F24" s="130">
        <v>2730</v>
      </c>
      <c r="G24" s="130">
        <v>2464.3965897232538</v>
      </c>
      <c r="H24" s="130">
        <v>64184</v>
      </c>
      <c r="I24" s="130">
        <v>1732.5</v>
      </c>
      <c r="J24" s="130">
        <v>2347.8000000000002</v>
      </c>
      <c r="K24" s="130">
        <v>2072.6063914307347</v>
      </c>
      <c r="L24" s="130">
        <v>51987.9</v>
      </c>
      <c r="M24" s="130">
        <v>1470</v>
      </c>
      <c r="N24" s="130">
        <v>1850.1000000000001</v>
      </c>
      <c r="O24" s="130">
        <v>1655.1890799226203</v>
      </c>
      <c r="P24" s="130">
        <v>29804.1</v>
      </c>
      <c r="Q24" s="130">
        <v>1890</v>
      </c>
      <c r="R24" s="130">
        <v>2415</v>
      </c>
      <c r="S24" s="130">
        <v>2133.9078137626652</v>
      </c>
      <c r="T24" s="130">
        <v>16689.8</v>
      </c>
      <c r="U24" s="130">
        <v>5361.4050000000007</v>
      </c>
      <c r="V24" s="130">
        <v>6405</v>
      </c>
      <c r="W24" s="130">
        <v>5958.778139019103</v>
      </c>
      <c r="X24" s="195">
        <v>15637.6</v>
      </c>
      <c r="Z24" s="140"/>
    </row>
    <row r="25" spans="2:26" ht="14.1" customHeight="1" x14ac:dyDescent="0.15">
      <c r="B25" s="157"/>
      <c r="C25" s="148">
        <v>11</v>
      </c>
      <c r="D25" s="162"/>
      <c r="E25" s="130">
        <v>2415</v>
      </c>
      <c r="F25" s="130">
        <v>3255</v>
      </c>
      <c r="G25" s="130">
        <v>2814.2634265898196</v>
      </c>
      <c r="H25" s="130">
        <v>70730.3</v>
      </c>
      <c r="I25" s="130">
        <v>1890</v>
      </c>
      <c r="J25" s="130">
        <v>2520</v>
      </c>
      <c r="K25" s="130">
        <v>2158.2898024914625</v>
      </c>
      <c r="L25" s="130">
        <v>41548.9</v>
      </c>
      <c r="M25" s="130">
        <v>1470</v>
      </c>
      <c r="N25" s="130">
        <v>1785</v>
      </c>
      <c r="O25" s="130">
        <v>1675.5025309113917</v>
      </c>
      <c r="P25" s="130">
        <v>21047.4</v>
      </c>
      <c r="Q25" s="130">
        <v>1995</v>
      </c>
      <c r="R25" s="130">
        <v>2520</v>
      </c>
      <c r="S25" s="130">
        <v>2225.4624046533436</v>
      </c>
      <c r="T25" s="130">
        <v>11972.099999999999</v>
      </c>
      <c r="U25" s="130">
        <v>5460</v>
      </c>
      <c r="V25" s="130">
        <v>6615</v>
      </c>
      <c r="W25" s="130">
        <v>6104.0351452933928</v>
      </c>
      <c r="X25" s="195">
        <v>14674.300000000001</v>
      </c>
      <c r="Z25" s="140"/>
    </row>
    <row r="26" spans="2:26" ht="14.1" customHeight="1" x14ac:dyDescent="0.15">
      <c r="B26" s="150"/>
      <c r="C26" s="154">
        <v>12</v>
      </c>
      <c r="D26" s="163"/>
      <c r="E26" s="129">
        <v>2940</v>
      </c>
      <c r="F26" s="129">
        <v>3360</v>
      </c>
      <c r="G26" s="129">
        <v>3098.1011504095309</v>
      </c>
      <c r="H26" s="129">
        <v>121864.5</v>
      </c>
      <c r="I26" s="129">
        <v>1995</v>
      </c>
      <c r="J26" s="129">
        <v>2730</v>
      </c>
      <c r="K26" s="129">
        <v>2339.3195541921023</v>
      </c>
      <c r="L26" s="129">
        <v>115474.2</v>
      </c>
      <c r="M26" s="129">
        <v>1470</v>
      </c>
      <c r="N26" s="129">
        <v>1785</v>
      </c>
      <c r="O26" s="129">
        <v>1677.5361920658897</v>
      </c>
      <c r="P26" s="129">
        <v>38845.4</v>
      </c>
      <c r="Q26" s="129">
        <v>2152.5</v>
      </c>
      <c r="R26" s="129">
        <v>2625</v>
      </c>
      <c r="S26" s="129">
        <v>2363.5779374754516</v>
      </c>
      <c r="T26" s="129">
        <v>32636.799999999996</v>
      </c>
      <c r="U26" s="129">
        <v>5827.5</v>
      </c>
      <c r="V26" s="129">
        <v>6825</v>
      </c>
      <c r="W26" s="129">
        <v>6290.2301895438986</v>
      </c>
      <c r="X26" s="196">
        <v>32133.1</v>
      </c>
      <c r="Z26" s="140"/>
    </row>
    <row r="27" spans="2:26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6" x14ac:dyDescent="0.15">
      <c r="B28" s="183"/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</row>
    <row r="29" spans="2:26" x14ac:dyDescent="0.15">
      <c r="B29" s="180" t="s">
        <v>120</v>
      </c>
      <c r="C29" s="200"/>
      <c r="D29" s="201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</row>
    <row r="30" spans="2:26" x14ac:dyDescent="0.15">
      <c r="B30" s="202">
        <v>41248</v>
      </c>
      <c r="C30" s="203"/>
      <c r="D30" s="204">
        <v>41254</v>
      </c>
      <c r="E30" s="205">
        <v>2940</v>
      </c>
      <c r="F30" s="205">
        <v>3255</v>
      </c>
      <c r="G30" s="205">
        <v>3066.1498095732718</v>
      </c>
      <c r="H30" s="130">
        <v>46048.5</v>
      </c>
      <c r="I30" s="205">
        <v>1995</v>
      </c>
      <c r="J30" s="205">
        <v>2572.5</v>
      </c>
      <c r="K30" s="205">
        <v>2309.274851410768</v>
      </c>
      <c r="L30" s="130">
        <v>56621.599999999999</v>
      </c>
      <c r="M30" s="205">
        <v>1470</v>
      </c>
      <c r="N30" s="205">
        <v>1785</v>
      </c>
      <c r="O30" s="205">
        <v>1674.9517267530039</v>
      </c>
      <c r="P30" s="130">
        <v>14367.5</v>
      </c>
      <c r="Q30" s="205">
        <v>2152.5</v>
      </c>
      <c r="R30" s="205">
        <v>2603.3700000000003</v>
      </c>
      <c r="S30" s="205">
        <v>2340.9350319160444</v>
      </c>
      <c r="T30" s="130">
        <v>13467.8</v>
      </c>
      <c r="U30" s="205">
        <v>5880</v>
      </c>
      <c r="V30" s="205">
        <v>6720</v>
      </c>
      <c r="W30" s="205">
        <v>6274.7160721959608</v>
      </c>
      <c r="X30" s="130">
        <v>14122.8</v>
      </c>
    </row>
    <row r="31" spans="2:26" x14ac:dyDescent="0.15">
      <c r="B31" s="202" t="s">
        <v>121</v>
      </c>
      <c r="C31" s="203"/>
      <c r="D31" s="204"/>
      <c r="E31" s="194"/>
      <c r="F31" s="130"/>
      <c r="G31" s="140"/>
      <c r="H31" s="130"/>
      <c r="I31" s="194"/>
      <c r="J31" s="130"/>
      <c r="K31" s="140"/>
      <c r="L31" s="130"/>
      <c r="M31" s="194"/>
      <c r="N31" s="130"/>
      <c r="O31" s="140"/>
      <c r="P31" s="130"/>
      <c r="Q31" s="194"/>
      <c r="R31" s="130"/>
      <c r="S31" s="140"/>
      <c r="T31" s="130"/>
      <c r="U31" s="194"/>
      <c r="V31" s="130"/>
      <c r="W31" s="140"/>
      <c r="X31" s="130"/>
    </row>
    <row r="32" spans="2:26" x14ac:dyDescent="0.15">
      <c r="B32" s="202">
        <v>41255</v>
      </c>
      <c r="C32" s="203"/>
      <c r="D32" s="204">
        <v>41261</v>
      </c>
      <c r="E32" s="205">
        <v>2940</v>
      </c>
      <c r="F32" s="205">
        <v>3360</v>
      </c>
      <c r="G32" s="205">
        <v>3123.5201949860725</v>
      </c>
      <c r="H32" s="206">
        <v>28275.9</v>
      </c>
      <c r="I32" s="205">
        <v>1995</v>
      </c>
      <c r="J32" s="205">
        <v>2625</v>
      </c>
      <c r="K32" s="205">
        <v>2337.1093057681978</v>
      </c>
      <c r="L32" s="206">
        <v>24856.799999999999</v>
      </c>
      <c r="M32" s="205">
        <v>1470</v>
      </c>
      <c r="N32" s="205">
        <v>1785</v>
      </c>
      <c r="O32" s="205">
        <v>1679.6373582915896</v>
      </c>
      <c r="P32" s="206">
        <v>9995.9</v>
      </c>
      <c r="Q32" s="205">
        <v>2163</v>
      </c>
      <c r="R32" s="205">
        <v>2625</v>
      </c>
      <c r="S32" s="205">
        <v>2378.2200134101522</v>
      </c>
      <c r="T32" s="206">
        <v>8319.1</v>
      </c>
      <c r="U32" s="205">
        <v>5880</v>
      </c>
      <c r="V32" s="205">
        <v>6825</v>
      </c>
      <c r="W32" s="205">
        <v>6300.3020931664278</v>
      </c>
      <c r="X32" s="206">
        <v>7509.3</v>
      </c>
    </row>
    <row r="33" spans="2:25" x14ac:dyDescent="0.15">
      <c r="B33" s="202" t="s">
        <v>122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5" x14ac:dyDescent="0.15">
      <c r="B34" s="202">
        <v>41262</v>
      </c>
      <c r="C34" s="203"/>
      <c r="D34" s="204">
        <v>41268</v>
      </c>
      <c r="E34" s="210">
        <v>3045</v>
      </c>
      <c r="F34" s="206">
        <v>3360</v>
      </c>
      <c r="G34" s="211">
        <v>3152.0305600567149</v>
      </c>
      <c r="H34" s="206">
        <v>17635.2</v>
      </c>
      <c r="I34" s="210">
        <v>1995</v>
      </c>
      <c r="J34" s="206">
        <v>2730</v>
      </c>
      <c r="K34" s="211">
        <v>2416.0103685196764</v>
      </c>
      <c r="L34" s="206">
        <v>14720.5</v>
      </c>
      <c r="M34" s="210">
        <v>1470</v>
      </c>
      <c r="N34" s="206">
        <v>1785</v>
      </c>
      <c r="O34" s="211">
        <v>1685.5002567394092</v>
      </c>
      <c r="P34" s="206">
        <v>6760.6</v>
      </c>
      <c r="Q34" s="210">
        <v>2415</v>
      </c>
      <c r="R34" s="206">
        <v>2415</v>
      </c>
      <c r="S34" s="211">
        <v>2415</v>
      </c>
      <c r="T34" s="206">
        <v>4162</v>
      </c>
      <c r="U34" s="210">
        <v>5827.5</v>
      </c>
      <c r="V34" s="206">
        <v>6825</v>
      </c>
      <c r="W34" s="211">
        <v>6305.5834499922194</v>
      </c>
      <c r="X34" s="206">
        <v>5180.5</v>
      </c>
    </row>
    <row r="35" spans="2:25" x14ac:dyDescent="0.15">
      <c r="B35" s="202" t="s">
        <v>123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5" ht="12" customHeight="1" x14ac:dyDescent="0.15">
      <c r="B36" s="202">
        <v>41269</v>
      </c>
      <c r="C36" s="203"/>
      <c r="D36" s="204">
        <v>41271</v>
      </c>
      <c r="E36" s="212">
        <v>0</v>
      </c>
      <c r="F36" s="212">
        <v>0</v>
      </c>
      <c r="G36" s="212">
        <v>0</v>
      </c>
      <c r="H36" s="213">
        <v>29904.9</v>
      </c>
      <c r="I36" s="212">
        <v>0</v>
      </c>
      <c r="J36" s="212">
        <v>0</v>
      </c>
      <c r="K36" s="212">
        <v>0</v>
      </c>
      <c r="L36" s="213">
        <v>19275.3</v>
      </c>
      <c r="M36" s="212">
        <v>0</v>
      </c>
      <c r="N36" s="212">
        <v>0</v>
      </c>
      <c r="O36" s="212">
        <v>0</v>
      </c>
      <c r="P36" s="213">
        <v>7721.4</v>
      </c>
      <c r="Q36" s="212">
        <v>0</v>
      </c>
      <c r="R36" s="212">
        <v>0</v>
      </c>
      <c r="S36" s="212">
        <v>0</v>
      </c>
      <c r="T36" s="213">
        <v>6687.9</v>
      </c>
      <c r="U36" s="212">
        <v>0</v>
      </c>
      <c r="V36" s="212">
        <v>0</v>
      </c>
      <c r="W36" s="212">
        <v>0</v>
      </c>
      <c r="X36" s="213">
        <v>5320.5</v>
      </c>
    </row>
    <row r="37" spans="2:25" ht="12" customHeight="1" x14ac:dyDescent="0.15">
      <c r="B37" s="202" t="s">
        <v>124</v>
      </c>
      <c r="C37" s="203"/>
      <c r="D37" s="204"/>
      <c r="E37" s="194"/>
      <c r="F37" s="130"/>
      <c r="G37" s="140"/>
      <c r="H37" s="130"/>
      <c r="I37" s="194"/>
      <c r="J37" s="130"/>
      <c r="K37" s="140"/>
      <c r="L37" s="130"/>
      <c r="M37" s="194"/>
      <c r="N37" s="130"/>
      <c r="O37" s="140"/>
      <c r="P37" s="130"/>
      <c r="Q37" s="194"/>
      <c r="R37" s="130"/>
      <c r="S37" s="140"/>
      <c r="T37" s="130"/>
      <c r="U37" s="194"/>
      <c r="V37" s="130"/>
      <c r="W37" s="140"/>
      <c r="X37" s="130"/>
    </row>
    <row r="38" spans="2:25" ht="12" customHeight="1" x14ac:dyDescent="0.15">
      <c r="B38" s="214"/>
      <c r="C38" s="215"/>
      <c r="D38" s="216"/>
      <c r="E38" s="189"/>
      <c r="F38" s="129"/>
      <c r="G38" s="176"/>
      <c r="H38" s="129"/>
      <c r="I38" s="189"/>
      <c r="J38" s="129"/>
      <c r="K38" s="176"/>
      <c r="L38" s="129"/>
      <c r="M38" s="189"/>
      <c r="N38" s="129"/>
      <c r="O38" s="176"/>
      <c r="P38" s="129"/>
      <c r="Q38" s="189"/>
      <c r="R38" s="129"/>
      <c r="S38" s="176"/>
      <c r="T38" s="129"/>
      <c r="U38" s="189"/>
      <c r="V38" s="129"/>
      <c r="W38" s="176"/>
      <c r="X38" s="129"/>
    </row>
    <row r="39" spans="2:25" ht="6" customHeight="1" x14ac:dyDescent="0.15">
      <c r="B39" s="181"/>
      <c r="C39" s="200"/>
      <c r="D39" s="20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2:25" ht="12.75" customHeight="1" x14ac:dyDescent="0.15">
      <c r="B40" s="175" t="s">
        <v>102</v>
      </c>
      <c r="C40" s="174" t="s">
        <v>125</v>
      </c>
      <c r="X40" s="133"/>
      <c r="Y40" s="140"/>
    </row>
    <row r="41" spans="2:25" ht="12.75" customHeight="1" x14ac:dyDescent="0.15">
      <c r="B41" s="217" t="s">
        <v>104</v>
      </c>
      <c r="C41" s="174" t="s">
        <v>105</v>
      </c>
      <c r="X41" s="133"/>
      <c r="Y41" s="140"/>
    </row>
    <row r="42" spans="2:25" ht="12.75" customHeight="1" x14ac:dyDescent="0.15">
      <c r="B42" s="217"/>
      <c r="X42" s="133"/>
      <c r="Y42" s="140"/>
    </row>
    <row r="43" spans="2:25" x14ac:dyDescent="0.15">
      <c r="B43" s="217"/>
      <c r="X43" s="133"/>
      <c r="Y43" s="140"/>
    </row>
    <row r="44" spans="2:25" x14ac:dyDescent="0.15">
      <c r="X44" s="133"/>
      <c r="Y44" s="140"/>
    </row>
    <row r="45" spans="2:25" x14ac:dyDescent="0.15">
      <c r="X45" s="133"/>
      <c r="Y45" s="140"/>
    </row>
    <row r="46" spans="2:25" x14ac:dyDescent="0.15">
      <c r="X46" s="133"/>
      <c r="Y46" s="140"/>
    </row>
    <row r="47" spans="2:25" x14ac:dyDescent="0.15">
      <c r="X47" s="133"/>
      <c r="Y47" s="140"/>
    </row>
    <row r="48" spans="2:25" x14ac:dyDescent="0.15">
      <c r="X48" s="133"/>
      <c r="Y48" s="140"/>
    </row>
    <row r="49" spans="24:25" x14ac:dyDescent="0.15">
      <c r="X49" s="133"/>
      <c r="Y49" s="140"/>
    </row>
    <row r="50" spans="24:25" x14ac:dyDescent="0.15">
      <c r="X50" s="133"/>
      <c r="Y50" s="140"/>
    </row>
    <row r="51" spans="24:25" x14ac:dyDescent="0.15">
      <c r="X51" s="133"/>
      <c r="Y51" s="140"/>
    </row>
    <row r="52" spans="24:25" x14ac:dyDescent="0.15">
      <c r="X52" s="140"/>
      <c r="Y52" s="140"/>
    </row>
    <row r="53" spans="24:25" x14ac:dyDescent="0.15">
      <c r="X53" s="140"/>
      <c r="Y53" s="140"/>
    </row>
    <row r="54" spans="24:25" x14ac:dyDescent="0.15">
      <c r="X54" s="140"/>
      <c r="Y54" s="140"/>
    </row>
    <row r="55" spans="24:25" x14ac:dyDescent="0.15">
      <c r="X55" s="140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34" customWidth="1"/>
    <col min="2" max="2" width="6" style="134" customWidth="1"/>
    <col min="3" max="3" width="3.25" style="134" customWidth="1"/>
    <col min="4" max="5" width="5.5" style="134" customWidth="1"/>
    <col min="6" max="6" width="6" style="134" customWidth="1"/>
    <col min="7" max="7" width="5.5" style="134" customWidth="1"/>
    <col min="8" max="8" width="7.625" style="134" customWidth="1"/>
    <col min="9" max="9" width="5.5" style="134" customWidth="1"/>
    <col min="10" max="10" width="5.75" style="134" customWidth="1"/>
    <col min="11" max="11" width="5.875" style="134" customWidth="1"/>
    <col min="12" max="12" width="7.625" style="134" customWidth="1"/>
    <col min="13" max="14" width="5.75" style="134" customWidth="1"/>
    <col min="15" max="15" width="5.875" style="134" customWidth="1"/>
    <col min="16" max="16" width="7.75" style="134" customWidth="1"/>
    <col min="17" max="17" width="5.5" style="134" customWidth="1"/>
    <col min="18" max="18" width="5.75" style="134" customWidth="1"/>
    <col min="19" max="19" width="5.875" style="134" customWidth="1"/>
    <col min="20" max="20" width="7.75" style="134" customWidth="1"/>
    <col min="21" max="22" width="5.5" style="134" customWidth="1"/>
    <col min="23" max="23" width="5.875" style="134" customWidth="1"/>
    <col min="24" max="24" width="7.75" style="134" customWidth="1"/>
    <col min="25" max="16384" width="7.5" style="134"/>
  </cols>
  <sheetData>
    <row r="3" spans="2:32" x14ac:dyDescent="0.15">
      <c r="B3" s="134" t="s">
        <v>126</v>
      </c>
    </row>
    <row r="4" spans="2:32" x14ac:dyDescent="0.15">
      <c r="X4" s="135" t="s">
        <v>82</v>
      </c>
    </row>
    <row r="5" spans="2:3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Z5" s="133"/>
    </row>
    <row r="6" spans="2:32" ht="13.5" customHeight="1" x14ac:dyDescent="0.15">
      <c r="B6" s="177"/>
      <c r="C6" s="178" t="s">
        <v>83</v>
      </c>
      <c r="D6" s="179"/>
      <c r="E6" s="218" t="s">
        <v>127</v>
      </c>
      <c r="F6" s="219"/>
      <c r="G6" s="219"/>
      <c r="H6" s="220"/>
      <c r="I6" s="221" t="s">
        <v>128</v>
      </c>
      <c r="J6" s="222"/>
      <c r="K6" s="222"/>
      <c r="L6" s="223"/>
      <c r="M6" s="221" t="s">
        <v>129</v>
      </c>
      <c r="N6" s="222"/>
      <c r="O6" s="222"/>
      <c r="P6" s="223"/>
      <c r="Q6" s="221" t="s">
        <v>130</v>
      </c>
      <c r="R6" s="222"/>
      <c r="S6" s="222"/>
      <c r="T6" s="223"/>
      <c r="U6" s="221" t="s">
        <v>131</v>
      </c>
      <c r="V6" s="222"/>
      <c r="W6" s="222"/>
      <c r="X6" s="223"/>
      <c r="Z6" s="155"/>
      <c r="AA6" s="142"/>
      <c r="AB6" s="142"/>
      <c r="AC6" s="142"/>
      <c r="AD6" s="142"/>
      <c r="AE6" s="142"/>
      <c r="AF6" s="133"/>
    </row>
    <row r="7" spans="2:32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132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33"/>
      <c r="AA7" s="155"/>
      <c r="AB7" s="155"/>
      <c r="AC7" s="155"/>
      <c r="AD7" s="155"/>
      <c r="AE7" s="155"/>
      <c r="AF7" s="133"/>
    </row>
    <row r="8" spans="2:32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33"/>
      <c r="AA8" s="155"/>
      <c r="AB8" s="155"/>
      <c r="AC8" s="155"/>
      <c r="AD8" s="155"/>
      <c r="AE8" s="155"/>
      <c r="AF8" s="133"/>
    </row>
    <row r="9" spans="2:32" ht="14.1" customHeight="1" x14ac:dyDescent="0.15">
      <c r="B9" s="136" t="s">
        <v>0</v>
      </c>
      <c r="C9" s="148">
        <v>19</v>
      </c>
      <c r="D9" s="156" t="s">
        <v>1</v>
      </c>
      <c r="E9" s="157">
        <v>5450</v>
      </c>
      <c r="F9" s="158">
        <v>6773</v>
      </c>
      <c r="G9" s="133">
        <v>5858</v>
      </c>
      <c r="H9" s="158">
        <v>349217</v>
      </c>
      <c r="I9" s="157">
        <v>5460</v>
      </c>
      <c r="J9" s="158">
        <v>6930</v>
      </c>
      <c r="K9" s="133">
        <v>5952</v>
      </c>
      <c r="L9" s="158">
        <v>175449</v>
      </c>
      <c r="M9" s="157">
        <v>1418</v>
      </c>
      <c r="N9" s="158">
        <v>2258</v>
      </c>
      <c r="O9" s="133">
        <v>1888</v>
      </c>
      <c r="P9" s="158">
        <v>871984</v>
      </c>
      <c r="Q9" s="157">
        <v>2267</v>
      </c>
      <c r="R9" s="158">
        <v>2835</v>
      </c>
      <c r="S9" s="133">
        <v>2638</v>
      </c>
      <c r="T9" s="158">
        <v>274636</v>
      </c>
      <c r="U9" s="157">
        <v>2415</v>
      </c>
      <c r="V9" s="158">
        <v>2940</v>
      </c>
      <c r="W9" s="133">
        <v>2741</v>
      </c>
      <c r="X9" s="158">
        <v>250107</v>
      </c>
      <c r="Z9" s="133"/>
      <c r="AA9" s="155"/>
      <c r="AB9" s="155"/>
      <c r="AC9" s="155"/>
      <c r="AD9" s="155"/>
      <c r="AE9" s="155"/>
      <c r="AF9" s="133"/>
    </row>
    <row r="10" spans="2:32" ht="14.1" customHeight="1" x14ac:dyDescent="0.15">
      <c r="B10" s="157"/>
      <c r="C10" s="148">
        <v>20</v>
      </c>
      <c r="D10" s="162"/>
      <c r="E10" s="157">
        <v>4200</v>
      </c>
      <c r="F10" s="158">
        <v>6300</v>
      </c>
      <c r="G10" s="133">
        <v>5103</v>
      </c>
      <c r="H10" s="158">
        <v>321436</v>
      </c>
      <c r="I10" s="157">
        <v>4410</v>
      </c>
      <c r="J10" s="158">
        <v>6510</v>
      </c>
      <c r="K10" s="133">
        <v>5373</v>
      </c>
      <c r="L10" s="158">
        <v>167308</v>
      </c>
      <c r="M10" s="157">
        <v>1155</v>
      </c>
      <c r="N10" s="158">
        <v>2048</v>
      </c>
      <c r="O10" s="133">
        <v>1716</v>
      </c>
      <c r="P10" s="158">
        <v>882113</v>
      </c>
      <c r="Q10" s="157">
        <v>1785</v>
      </c>
      <c r="R10" s="158">
        <v>2783</v>
      </c>
      <c r="S10" s="133">
        <v>2351</v>
      </c>
      <c r="T10" s="158">
        <v>280214</v>
      </c>
      <c r="U10" s="157">
        <v>1890</v>
      </c>
      <c r="V10" s="158">
        <v>2888</v>
      </c>
      <c r="W10" s="133">
        <v>2563</v>
      </c>
      <c r="X10" s="158">
        <v>270080</v>
      </c>
      <c r="Z10" s="133"/>
      <c r="AA10" s="155"/>
      <c r="AB10" s="155"/>
      <c r="AC10" s="155"/>
      <c r="AD10" s="155"/>
      <c r="AE10" s="155"/>
      <c r="AF10" s="133"/>
    </row>
    <row r="11" spans="2:32" ht="14.1" customHeight="1" x14ac:dyDescent="0.15">
      <c r="B11" s="157"/>
      <c r="C11" s="148">
        <v>21</v>
      </c>
      <c r="D11" s="162"/>
      <c r="E11" s="157">
        <v>3885</v>
      </c>
      <c r="F11" s="158">
        <v>5880</v>
      </c>
      <c r="G11" s="133">
        <v>4682</v>
      </c>
      <c r="H11" s="158">
        <v>425313</v>
      </c>
      <c r="I11" s="157">
        <v>4095</v>
      </c>
      <c r="J11" s="158">
        <v>6090</v>
      </c>
      <c r="K11" s="133">
        <v>4956</v>
      </c>
      <c r="L11" s="158">
        <v>174582</v>
      </c>
      <c r="M11" s="157">
        <v>1050</v>
      </c>
      <c r="N11" s="158">
        <v>1995</v>
      </c>
      <c r="O11" s="133">
        <v>1558</v>
      </c>
      <c r="P11" s="158">
        <v>1019405</v>
      </c>
      <c r="Q11" s="157">
        <v>1680</v>
      </c>
      <c r="R11" s="158">
        <v>2730</v>
      </c>
      <c r="S11" s="133">
        <v>2260</v>
      </c>
      <c r="T11" s="158">
        <v>393315</v>
      </c>
      <c r="U11" s="157">
        <v>1785</v>
      </c>
      <c r="V11" s="158">
        <v>2835</v>
      </c>
      <c r="W11" s="133">
        <v>2420</v>
      </c>
      <c r="X11" s="158">
        <v>341224</v>
      </c>
      <c r="Z11" s="133"/>
      <c r="AA11" s="133"/>
      <c r="AB11" s="133"/>
      <c r="AC11" s="133"/>
      <c r="AD11" s="133"/>
      <c r="AE11" s="133"/>
      <c r="AF11" s="133"/>
    </row>
    <row r="12" spans="2:32" ht="14.1" customHeight="1" x14ac:dyDescent="0.15">
      <c r="B12" s="157"/>
      <c r="C12" s="148">
        <v>22</v>
      </c>
      <c r="D12" s="162"/>
      <c r="E12" s="158">
        <v>3990</v>
      </c>
      <c r="F12" s="158">
        <v>5775</v>
      </c>
      <c r="G12" s="158">
        <v>4717</v>
      </c>
      <c r="H12" s="158">
        <v>410710</v>
      </c>
      <c r="I12" s="158">
        <v>4200</v>
      </c>
      <c r="J12" s="158">
        <v>6090</v>
      </c>
      <c r="K12" s="158">
        <v>4918</v>
      </c>
      <c r="L12" s="158">
        <v>163925</v>
      </c>
      <c r="M12" s="158">
        <v>1050</v>
      </c>
      <c r="N12" s="158">
        <v>2310</v>
      </c>
      <c r="O12" s="158">
        <v>1599</v>
      </c>
      <c r="P12" s="158">
        <v>934431</v>
      </c>
      <c r="Q12" s="158">
        <v>1680</v>
      </c>
      <c r="R12" s="158">
        <v>2625</v>
      </c>
      <c r="S12" s="158">
        <v>2158</v>
      </c>
      <c r="T12" s="158">
        <v>374880</v>
      </c>
      <c r="U12" s="158">
        <v>1890</v>
      </c>
      <c r="V12" s="158">
        <v>2835</v>
      </c>
      <c r="W12" s="158">
        <v>2324</v>
      </c>
      <c r="X12" s="162">
        <v>349731</v>
      </c>
      <c r="Z12" s="133"/>
      <c r="AA12" s="133"/>
      <c r="AB12" s="133"/>
      <c r="AC12" s="133"/>
      <c r="AD12" s="133"/>
      <c r="AE12" s="133"/>
      <c r="AF12" s="133"/>
    </row>
    <row r="13" spans="2:32" ht="14.1" customHeight="1" x14ac:dyDescent="0.15">
      <c r="B13" s="150"/>
      <c r="C13" s="154">
        <v>23</v>
      </c>
      <c r="D13" s="163"/>
      <c r="E13" s="164">
        <v>3990</v>
      </c>
      <c r="F13" s="164">
        <v>5775</v>
      </c>
      <c r="G13" s="164">
        <v>4643.6830190076089</v>
      </c>
      <c r="H13" s="164">
        <v>310564.39999999985</v>
      </c>
      <c r="I13" s="164">
        <v>4095</v>
      </c>
      <c r="J13" s="164">
        <v>5775</v>
      </c>
      <c r="K13" s="164">
        <v>4763.6984886039127</v>
      </c>
      <c r="L13" s="164">
        <v>151517.80000000002</v>
      </c>
      <c r="M13" s="164">
        <v>1155</v>
      </c>
      <c r="N13" s="164">
        <v>1890</v>
      </c>
      <c r="O13" s="164">
        <v>1587.2565637503362</v>
      </c>
      <c r="P13" s="164">
        <v>711497.9</v>
      </c>
      <c r="Q13" s="164">
        <v>1785</v>
      </c>
      <c r="R13" s="164">
        <v>2572.5</v>
      </c>
      <c r="S13" s="164">
        <v>2229.485867329422</v>
      </c>
      <c r="T13" s="164">
        <v>269774.89999999991</v>
      </c>
      <c r="U13" s="164">
        <v>1785</v>
      </c>
      <c r="V13" s="164">
        <v>2835</v>
      </c>
      <c r="W13" s="164">
        <v>2385.6211200774183</v>
      </c>
      <c r="X13" s="164">
        <v>248529.69999999995</v>
      </c>
      <c r="Z13" s="133"/>
      <c r="AA13" s="155"/>
      <c r="AB13" s="155"/>
      <c r="AC13" s="155"/>
      <c r="AD13" s="155"/>
      <c r="AE13" s="142"/>
      <c r="AF13" s="133"/>
    </row>
    <row r="14" spans="2:32" ht="14.1" customHeight="1" x14ac:dyDescent="0.15">
      <c r="B14" s="157"/>
      <c r="C14" s="148">
        <v>12</v>
      </c>
      <c r="D14" s="162"/>
      <c r="E14" s="158">
        <v>4620</v>
      </c>
      <c r="F14" s="158">
        <v>5250</v>
      </c>
      <c r="G14" s="158">
        <v>4949.5812053115424</v>
      </c>
      <c r="H14" s="158">
        <v>31828.1</v>
      </c>
      <c r="I14" s="158">
        <v>4725</v>
      </c>
      <c r="J14" s="158">
        <v>5565</v>
      </c>
      <c r="K14" s="158">
        <v>5287.6864864864865</v>
      </c>
      <c r="L14" s="158">
        <v>17707.900000000001</v>
      </c>
      <c r="M14" s="158">
        <v>1155</v>
      </c>
      <c r="N14" s="158">
        <v>1627.5</v>
      </c>
      <c r="O14" s="158">
        <v>1405.1865124173048</v>
      </c>
      <c r="P14" s="158">
        <v>53648.100000000006</v>
      </c>
      <c r="Q14" s="158">
        <v>1785</v>
      </c>
      <c r="R14" s="158">
        <v>2257.5</v>
      </c>
      <c r="S14" s="158">
        <v>2030.1382104542342</v>
      </c>
      <c r="T14" s="158">
        <v>28108.399999999998</v>
      </c>
      <c r="U14" s="158">
        <v>1890</v>
      </c>
      <c r="V14" s="158">
        <v>2394</v>
      </c>
      <c r="W14" s="158">
        <v>2199.196999315805</v>
      </c>
      <c r="X14" s="162">
        <v>24207.199999999997</v>
      </c>
      <c r="Z14" s="133"/>
    </row>
    <row r="15" spans="2:32" ht="14.1" customHeight="1" x14ac:dyDescent="0.15">
      <c r="B15" s="157" t="s">
        <v>95</v>
      </c>
      <c r="C15" s="148">
        <v>1</v>
      </c>
      <c r="D15" s="162" t="s">
        <v>96</v>
      </c>
      <c r="E15" s="158">
        <v>4515</v>
      </c>
      <c r="F15" s="158">
        <v>5250</v>
      </c>
      <c r="G15" s="158">
        <v>4858.7768613464114</v>
      </c>
      <c r="H15" s="158">
        <v>37183.9</v>
      </c>
      <c r="I15" s="158">
        <v>5040</v>
      </c>
      <c r="J15" s="158">
        <v>5040</v>
      </c>
      <c r="K15" s="158">
        <v>5040</v>
      </c>
      <c r="L15" s="158">
        <v>6048.6</v>
      </c>
      <c r="M15" s="158">
        <v>1260</v>
      </c>
      <c r="N15" s="158">
        <v>1680</v>
      </c>
      <c r="O15" s="158">
        <v>1454.3617766629181</v>
      </c>
      <c r="P15" s="158">
        <v>54906.1</v>
      </c>
      <c r="Q15" s="158">
        <v>1785</v>
      </c>
      <c r="R15" s="158">
        <v>2310</v>
      </c>
      <c r="S15" s="158">
        <v>2092.4365249097218</v>
      </c>
      <c r="T15" s="158">
        <v>22115.899999999998</v>
      </c>
      <c r="U15" s="158">
        <v>1890</v>
      </c>
      <c r="V15" s="158">
        <v>2415</v>
      </c>
      <c r="W15" s="158">
        <v>2218.7123919619708</v>
      </c>
      <c r="X15" s="162">
        <v>24461.199999999997</v>
      </c>
      <c r="Z15" s="133"/>
    </row>
    <row r="16" spans="2:32" ht="14.1" customHeight="1" x14ac:dyDescent="0.15">
      <c r="B16" s="157"/>
      <c r="C16" s="148">
        <v>2</v>
      </c>
      <c r="D16" s="162"/>
      <c r="E16" s="158">
        <v>4567.5</v>
      </c>
      <c r="F16" s="158">
        <v>5040</v>
      </c>
      <c r="G16" s="158">
        <v>4858.3326407921504</v>
      </c>
      <c r="H16" s="158">
        <v>23229</v>
      </c>
      <c r="I16" s="158">
        <v>4725</v>
      </c>
      <c r="J16" s="158">
        <v>5250</v>
      </c>
      <c r="K16" s="158">
        <v>4996.105263157895</v>
      </c>
      <c r="L16" s="158">
        <v>10103.5</v>
      </c>
      <c r="M16" s="158">
        <v>1365</v>
      </c>
      <c r="N16" s="158">
        <v>1785</v>
      </c>
      <c r="O16" s="158">
        <v>1483.5032393942433</v>
      </c>
      <c r="P16" s="158">
        <v>66602.900000000009</v>
      </c>
      <c r="Q16" s="158">
        <v>1785</v>
      </c>
      <c r="R16" s="158">
        <v>2310</v>
      </c>
      <c r="S16" s="158">
        <v>2118.7284020020315</v>
      </c>
      <c r="T16" s="158">
        <v>26091.5</v>
      </c>
      <c r="U16" s="158">
        <v>1890</v>
      </c>
      <c r="V16" s="158">
        <v>2520</v>
      </c>
      <c r="W16" s="158">
        <v>2286.1149906792616</v>
      </c>
      <c r="X16" s="162">
        <v>24756.3</v>
      </c>
    </row>
    <row r="17" spans="2:24" ht="14.1" customHeight="1" x14ac:dyDescent="0.15">
      <c r="B17" s="157"/>
      <c r="C17" s="148">
        <v>3</v>
      </c>
      <c r="D17" s="162"/>
      <c r="E17" s="158">
        <v>4534.95</v>
      </c>
      <c r="F17" s="158">
        <v>5145</v>
      </c>
      <c r="G17" s="158">
        <v>4895.3891706861677</v>
      </c>
      <c r="H17" s="158">
        <v>19498.599999999999</v>
      </c>
      <c r="I17" s="158">
        <v>4725</v>
      </c>
      <c r="J17" s="158">
        <v>5302.5</v>
      </c>
      <c r="K17" s="158">
        <v>5009.0218964893229</v>
      </c>
      <c r="L17" s="158">
        <v>6649.9000000000005</v>
      </c>
      <c r="M17" s="158">
        <v>1365</v>
      </c>
      <c r="N17" s="158">
        <v>1680</v>
      </c>
      <c r="O17" s="158">
        <v>1477.6964008615701</v>
      </c>
      <c r="P17" s="158">
        <v>69970.100000000006</v>
      </c>
      <c r="Q17" s="158">
        <v>1890</v>
      </c>
      <c r="R17" s="158">
        <v>2310</v>
      </c>
      <c r="S17" s="158">
        <v>2165.7724676588236</v>
      </c>
      <c r="T17" s="158">
        <v>22770.799999999999</v>
      </c>
      <c r="U17" s="158">
        <v>1995</v>
      </c>
      <c r="V17" s="158">
        <v>2467.5</v>
      </c>
      <c r="W17" s="158">
        <v>2278.5219044646674</v>
      </c>
      <c r="X17" s="162">
        <v>20553.7</v>
      </c>
    </row>
    <row r="18" spans="2:24" ht="14.1" customHeight="1" x14ac:dyDescent="0.15">
      <c r="B18" s="157"/>
      <c r="C18" s="148">
        <v>4</v>
      </c>
      <c r="D18" s="162"/>
      <c r="E18" s="158">
        <v>4620</v>
      </c>
      <c r="F18" s="158">
        <v>5071.5</v>
      </c>
      <c r="G18" s="158">
        <v>4926.5622786304602</v>
      </c>
      <c r="H18" s="158">
        <v>28806.6</v>
      </c>
      <c r="I18" s="158">
        <v>4620</v>
      </c>
      <c r="J18" s="158">
        <v>5250</v>
      </c>
      <c r="K18" s="158">
        <v>5059.2431483187465</v>
      </c>
      <c r="L18" s="158">
        <v>5598.2</v>
      </c>
      <c r="M18" s="158">
        <v>1417.5</v>
      </c>
      <c r="N18" s="158">
        <v>1785</v>
      </c>
      <c r="O18" s="158">
        <v>1584.5032565478073</v>
      </c>
      <c r="P18" s="158">
        <v>90006.1</v>
      </c>
      <c r="Q18" s="158">
        <v>1785</v>
      </c>
      <c r="R18" s="158">
        <v>2310</v>
      </c>
      <c r="S18" s="158">
        <v>2077.790448289205</v>
      </c>
      <c r="T18" s="158">
        <v>34268.299999999996</v>
      </c>
      <c r="U18" s="158">
        <v>1995</v>
      </c>
      <c r="V18" s="158">
        <v>2467.5</v>
      </c>
      <c r="W18" s="158">
        <v>2230.7116272579665</v>
      </c>
      <c r="X18" s="162">
        <v>33415.599999999999</v>
      </c>
    </row>
    <row r="19" spans="2:24" ht="14.1" customHeight="1" x14ac:dyDescent="0.15">
      <c r="B19" s="157"/>
      <c r="C19" s="148">
        <v>5</v>
      </c>
      <c r="D19" s="162"/>
      <c r="E19" s="158">
        <v>4725</v>
      </c>
      <c r="F19" s="158">
        <v>5250</v>
      </c>
      <c r="G19" s="158">
        <v>4951.7903238402678</v>
      </c>
      <c r="H19" s="158">
        <v>25635.9</v>
      </c>
      <c r="I19" s="158">
        <v>4725</v>
      </c>
      <c r="J19" s="158">
        <v>5215.0349999999999</v>
      </c>
      <c r="K19" s="158">
        <v>5021.3214769647693</v>
      </c>
      <c r="L19" s="158">
        <v>5481.5</v>
      </c>
      <c r="M19" s="158">
        <v>1417.5</v>
      </c>
      <c r="N19" s="158">
        <v>1785</v>
      </c>
      <c r="O19" s="158">
        <v>1564.7209809787332</v>
      </c>
      <c r="P19" s="158">
        <v>106041.69999999998</v>
      </c>
      <c r="Q19" s="158">
        <v>1785</v>
      </c>
      <c r="R19" s="158">
        <v>2310</v>
      </c>
      <c r="S19" s="158">
        <v>2107.0339239782797</v>
      </c>
      <c r="T19" s="158">
        <v>38037.399999999994</v>
      </c>
      <c r="U19" s="158">
        <v>1890</v>
      </c>
      <c r="V19" s="158">
        <v>2415</v>
      </c>
      <c r="W19" s="158">
        <v>2213.8383818891562</v>
      </c>
      <c r="X19" s="162">
        <v>35665.800000000003</v>
      </c>
    </row>
    <row r="20" spans="2:24" ht="14.1" customHeight="1" x14ac:dyDescent="0.15">
      <c r="B20" s="157"/>
      <c r="C20" s="148">
        <v>6</v>
      </c>
      <c r="D20" s="162"/>
      <c r="E20" s="158">
        <v>4701.585</v>
      </c>
      <c r="F20" s="158">
        <v>5197.5</v>
      </c>
      <c r="G20" s="158">
        <v>4885.671025440035</v>
      </c>
      <c r="H20" s="158">
        <v>34560.6</v>
      </c>
      <c r="I20" s="158">
        <v>4830</v>
      </c>
      <c r="J20" s="158">
        <v>5250</v>
      </c>
      <c r="K20" s="158">
        <v>4950.93000943693</v>
      </c>
      <c r="L20" s="158">
        <v>14265.6</v>
      </c>
      <c r="M20" s="158">
        <v>1417.5</v>
      </c>
      <c r="N20" s="158">
        <v>1680</v>
      </c>
      <c r="O20" s="158">
        <v>1548.4438019504312</v>
      </c>
      <c r="P20" s="158">
        <v>68687.5</v>
      </c>
      <c r="Q20" s="158">
        <v>1785</v>
      </c>
      <c r="R20" s="158">
        <v>2310</v>
      </c>
      <c r="S20" s="158">
        <v>2155.3789072461054</v>
      </c>
      <c r="T20" s="158">
        <v>32901.1</v>
      </c>
      <c r="U20" s="158">
        <v>1942.5</v>
      </c>
      <c r="V20" s="158">
        <v>2467.5</v>
      </c>
      <c r="W20" s="162">
        <v>2252.1069098401317</v>
      </c>
      <c r="X20" s="162">
        <v>24914.899999999998</v>
      </c>
    </row>
    <row r="21" spans="2:24" ht="14.1" customHeight="1" x14ac:dyDescent="0.15">
      <c r="B21" s="157"/>
      <c r="C21" s="148">
        <v>7</v>
      </c>
      <c r="D21" s="162"/>
      <c r="E21" s="158">
        <v>4725</v>
      </c>
      <c r="F21" s="158">
        <v>5355</v>
      </c>
      <c r="G21" s="158">
        <v>4861.6269462294586</v>
      </c>
      <c r="H21" s="158">
        <v>38082.400000000001</v>
      </c>
      <c r="I21" s="158">
        <v>4914</v>
      </c>
      <c r="J21" s="158">
        <v>5378.1</v>
      </c>
      <c r="K21" s="158">
        <v>5049.5049762007784</v>
      </c>
      <c r="L21" s="158">
        <v>6446.8</v>
      </c>
      <c r="M21" s="158">
        <v>1417.5</v>
      </c>
      <c r="N21" s="158">
        <v>1680</v>
      </c>
      <c r="O21" s="158">
        <v>1560.1820484466291</v>
      </c>
      <c r="P21" s="158">
        <v>81418.899999999994</v>
      </c>
      <c r="Q21" s="158">
        <v>1680</v>
      </c>
      <c r="R21" s="158">
        <v>2310</v>
      </c>
      <c r="S21" s="158">
        <v>2075.7485134861085</v>
      </c>
      <c r="T21" s="158">
        <v>26668.5</v>
      </c>
      <c r="U21" s="158">
        <v>1890</v>
      </c>
      <c r="V21" s="158">
        <v>2520</v>
      </c>
      <c r="W21" s="158">
        <v>2211.6866452515737</v>
      </c>
      <c r="X21" s="162">
        <v>22995.600000000002</v>
      </c>
    </row>
    <row r="22" spans="2:24" ht="14.1" customHeight="1" x14ac:dyDescent="0.15">
      <c r="B22" s="157"/>
      <c r="C22" s="148">
        <v>8</v>
      </c>
      <c r="D22" s="162"/>
      <c r="E22" s="158">
        <v>4725</v>
      </c>
      <c r="F22" s="158">
        <v>5460</v>
      </c>
      <c r="G22" s="158">
        <v>4914.1181513730744</v>
      </c>
      <c r="H22" s="158">
        <v>30686.499999999996</v>
      </c>
      <c r="I22" s="158">
        <v>4914</v>
      </c>
      <c r="J22" s="158">
        <v>5460</v>
      </c>
      <c r="K22" s="158">
        <v>5274.3779141646064</v>
      </c>
      <c r="L22" s="158">
        <v>6480.3</v>
      </c>
      <c r="M22" s="158">
        <v>1312.5</v>
      </c>
      <c r="N22" s="158">
        <v>1680</v>
      </c>
      <c r="O22" s="158">
        <v>1533.0428504221006</v>
      </c>
      <c r="P22" s="158">
        <v>78671.5</v>
      </c>
      <c r="Q22" s="158">
        <v>1680</v>
      </c>
      <c r="R22" s="158">
        <v>2310</v>
      </c>
      <c r="S22" s="158">
        <v>2024.5749040913099</v>
      </c>
      <c r="T22" s="158">
        <v>33861.700000000004</v>
      </c>
      <c r="U22" s="158">
        <v>1890</v>
      </c>
      <c r="V22" s="158">
        <v>2520</v>
      </c>
      <c r="W22" s="158">
        <v>2171.3718471070051</v>
      </c>
      <c r="X22" s="162">
        <v>28949.7</v>
      </c>
    </row>
    <row r="23" spans="2:24" ht="14.1" customHeight="1" x14ac:dyDescent="0.15">
      <c r="B23" s="157"/>
      <c r="C23" s="148">
        <v>9</v>
      </c>
      <c r="D23" s="162"/>
      <c r="E23" s="158">
        <v>4725</v>
      </c>
      <c r="F23" s="158">
        <v>5460</v>
      </c>
      <c r="G23" s="158">
        <v>4929.7302125734959</v>
      </c>
      <c r="H23" s="158">
        <v>27942.9</v>
      </c>
      <c r="I23" s="158">
        <v>4914</v>
      </c>
      <c r="J23" s="158">
        <v>5670</v>
      </c>
      <c r="K23" s="158">
        <v>5259.732831608655</v>
      </c>
      <c r="L23" s="158">
        <v>5935.6</v>
      </c>
      <c r="M23" s="158">
        <v>1155</v>
      </c>
      <c r="N23" s="158">
        <v>1680</v>
      </c>
      <c r="O23" s="158">
        <v>1479.9893637398773</v>
      </c>
      <c r="P23" s="158">
        <v>62404.700000000004</v>
      </c>
      <c r="Q23" s="158">
        <v>1680</v>
      </c>
      <c r="R23" s="158">
        <v>2257.5</v>
      </c>
      <c r="S23" s="158">
        <v>2001.3061106396119</v>
      </c>
      <c r="T23" s="158">
        <v>27990.799999999999</v>
      </c>
      <c r="U23" s="158">
        <v>1890</v>
      </c>
      <c r="V23" s="158">
        <v>2520</v>
      </c>
      <c r="W23" s="158">
        <v>2180.8134909596661</v>
      </c>
      <c r="X23" s="162">
        <v>25170</v>
      </c>
    </row>
    <row r="24" spans="2:24" ht="14.1" customHeight="1" x14ac:dyDescent="0.15">
      <c r="B24" s="157"/>
      <c r="C24" s="148">
        <v>10</v>
      </c>
      <c r="D24" s="162"/>
      <c r="E24" s="158">
        <v>4725</v>
      </c>
      <c r="F24" s="158">
        <v>5460</v>
      </c>
      <c r="G24" s="158">
        <v>4943.8247514051018</v>
      </c>
      <c r="H24" s="158">
        <v>17292.7</v>
      </c>
      <c r="I24" s="158">
        <v>4914</v>
      </c>
      <c r="J24" s="158">
        <v>5506.9350000000004</v>
      </c>
      <c r="K24" s="158">
        <v>5222.0013523956723</v>
      </c>
      <c r="L24" s="158">
        <v>7392.5</v>
      </c>
      <c r="M24" s="158">
        <v>1155</v>
      </c>
      <c r="N24" s="158">
        <v>1680</v>
      </c>
      <c r="O24" s="158">
        <v>1461.7327081448132</v>
      </c>
      <c r="P24" s="158">
        <v>67481.7</v>
      </c>
      <c r="Q24" s="158">
        <v>1680</v>
      </c>
      <c r="R24" s="158">
        <v>2310</v>
      </c>
      <c r="S24" s="158">
        <v>2050.7636151019046</v>
      </c>
      <c r="T24" s="158">
        <v>30283.100000000006</v>
      </c>
      <c r="U24" s="158">
        <v>1890</v>
      </c>
      <c r="V24" s="158">
        <v>2520</v>
      </c>
      <c r="W24" s="158">
        <v>2197.8263542622362</v>
      </c>
      <c r="X24" s="162">
        <v>27198.7</v>
      </c>
    </row>
    <row r="25" spans="2:24" ht="14.1" customHeight="1" x14ac:dyDescent="0.15">
      <c r="B25" s="157"/>
      <c r="C25" s="148">
        <v>11</v>
      </c>
      <c r="D25" s="162"/>
      <c r="E25" s="158">
        <v>4725</v>
      </c>
      <c r="F25" s="158">
        <v>5775</v>
      </c>
      <c r="G25" s="158">
        <v>5078.663401218294</v>
      </c>
      <c r="H25" s="158">
        <v>18513.3</v>
      </c>
      <c r="I25" s="158">
        <v>5397</v>
      </c>
      <c r="J25" s="158">
        <v>5500.005000000001</v>
      </c>
      <c r="K25" s="158">
        <v>5481.2263792010153</v>
      </c>
      <c r="L25" s="158">
        <v>4620.7000000000007</v>
      </c>
      <c r="M25" s="158">
        <v>1102.5</v>
      </c>
      <c r="N25" s="158">
        <v>1680</v>
      </c>
      <c r="O25" s="158">
        <v>1353.0833507809552</v>
      </c>
      <c r="P25" s="158">
        <v>70496.2</v>
      </c>
      <c r="Q25" s="158">
        <v>1680</v>
      </c>
      <c r="R25" s="158">
        <v>2362.5</v>
      </c>
      <c r="S25" s="158">
        <v>2052.6298968689721</v>
      </c>
      <c r="T25" s="158">
        <v>31660.6</v>
      </c>
      <c r="U25" s="158">
        <v>1890</v>
      </c>
      <c r="V25" s="158">
        <v>2520</v>
      </c>
      <c r="W25" s="158">
        <v>2213.0294885015342</v>
      </c>
      <c r="X25" s="162">
        <v>24910.2</v>
      </c>
    </row>
    <row r="26" spans="2:24" ht="14.1" customHeight="1" x14ac:dyDescent="0.15">
      <c r="B26" s="150"/>
      <c r="C26" s="154">
        <v>12</v>
      </c>
      <c r="D26" s="163"/>
      <c r="E26" s="166">
        <v>5040</v>
      </c>
      <c r="F26" s="166">
        <v>5775</v>
      </c>
      <c r="G26" s="166">
        <v>5338.8743589532869</v>
      </c>
      <c r="H26" s="166">
        <v>69652.100000000006</v>
      </c>
      <c r="I26" s="166">
        <v>5355</v>
      </c>
      <c r="J26" s="166">
        <v>5827.5</v>
      </c>
      <c r="K26" s="166">
        <v>5591.7302199922797</v>
      </c>
      <c r="L26" s="166">
        <v>11521.699999999999</v>
      </c>
      <c r="M26" s="166">
        <v>1155</v>
      </c>
      <c r="N26" s="166">
        <v>1575</v>
      </c>
      <c r="O26" s="166">
        <v>1306.8339181462541</v>
      </c>
      <c r="P26" s="166">
        <v>100922.20000000001</v>
      </c>
      <c r="Q26" s="166">
        <v>1785</v>
      </c>
      <c r="R26" s="166">
        <v>2520</v>
      </c>
      <c r="S26" s="166">
        <v>2172.9075296304904</v>
      </c>
      <c r="T26" s="166">
        <v>48916.899999999994</v>
      </c>
      <c r="U26" s="166">
        <v>1942.5</v>
      </c>
      <c r="V26" s="166">
        <v>2625</v>
      </c>
      <c r="W26" s="166">
        <v>2291.4598754427248</v>
      </c>
      <c r="X26" s="163">
        <v>36200</v>
      </c>
    </row>
    <row r="27" spans="2:24" ht="14.1" customHeight="1" x14ac:dyDescent="0.15">
      <c r="B27" s="183" t="s">
        <v>133</v>
      </c>
      <c r="C27" s="200"/>
      <c r="D27" s="201"/>
      <c r="E27" s="157"/>
      <c r="F27" s="158"/>
      <c r="G27" s="133"/>
      <c r="H27" s="158"/>
      <c r="I27" s="157"/>
      <c r="J27" s="158"/>
      <c r="K27" s="133"/>
      <c r="L27" s="158"/>
      <c r="M27" s="157"/>
      <c r="N27" s="158"/>
      <c r="O27" s="133"/>
      <c r="P27" s="158"/>
      <c r="Q27" s="157"/>
      <c r="R27" s="158"/>
      <c r="S27" s="133"/>
      <c r="T27" s="158"/>
      <c r="U27" s="157"/>
      <c r="V27" s="158"/>
      <c r="W27" s="133"/>
      <c r="X27" s="158"/>
    </row>
    <row r="28" spans="2:24" ht="14.1" customHeight="1" x14ac:dyDescent="0.15">
      <c r="B28" s="183"/>
      <c r="C28" s="200"/>
      <c r="D28" s="201"/>
      <c r="E28" s="157"/>
      <c r="F28" s="158"/>
      <c r="G28" s="133"/>
      <c r="H28" s="158"/>
      <c r="I28" s="157"/>
      <c r="J28" s="158"/>
      <c r="K28" s="133"/>
      <c r="L28" s="158"/>
      <c r="M28" s="157"/>
      <c r="N28" s="158"/>
      <c r="O28" s="133"/>
      <c r="P28" s="158"/>
      <c r="Q28" s="157"/>
      <c r="R28" s="158"/>
      <c r="S28" s="133"/>
      <c r="T28" s="158"/>
      <c r="U28" s="157"/>
      <c r="V28" s="158"/>
      <c r="W28" s="133"/>
      <c r="X28" s="158"/>
    </row>
    <row r="29" spans="2:24" ht="14.1" customHeight="1" x14ac:dyDescent="0.15">
      <c r="B29" s="180" t="s">
        <v>120</v>
      </c>
      <c r="C29" s="200"/>
      <c r="D29" s="201"/>
      <c r="E29" s="157"/>
      <c r="F29" s="158"/>
      <c r="G29" s="133"/>
      <c r="H29" s="158"/>
      <c r="I29" s="157"/>
      <c r="J29" s="158"/>
      <c r="K29" s="133"/>
      <c r="L29" s="158"/>
      <c r="M29" s="157"/>
      <c r="N29" s="158"/>
      <c r="O29" s="133"/>
      <c r="P29" s="158"/>
      <c r="Q29" s="157"/>
      <c r="R29" s="158"/>
      <c r="S29" s="133"/>
      <c r="T29" s="158"/>
      <c r="U29" s="157"/>
      <c r="V29" s="158"/>
      <c r="W29" s="133"/>
      <c r="X29" s="158"/>
    </row>
    <row r="30" spans="2:24" ht="14.1" customHeight="1" x14ac:dyDescent="0.15">
      <c r="B30" s="202">
        <v>41248</v>
      </c>
      <c r="C30" s="203"/>
      <c r="D30" s="204">
        <v>41254</v>
      </c>
      <c r="E30" s="205">
        <v>5040</v>
      </c>
      <c r="F30" s="205">
        <v>5775</v>
      </c>
      <c r="G30" s="205">
        <v>5273.3623265984852</v>
      </c>
      <c r="H30" s="158">
        <v>31753.3</v>
      </c>
      <c r="I30" s="205">
        <v>5355</v>
      </c>
      <c r="J30" s="205">
        <v>5775</v>
      </c>
      <c r="K30" s="205">
        <v>5577.1031535399261</v>
      </c>
      <c r="L30" s="158">
        <v>5876.7</v>
      </c>
      <c r="M30" s="205">
        <v>1155</v>
      </c>
      <c r="N30" s="205">
        <v>1470</v>
      </c>
      <c r="O30" s="205">
        <v>1285.3878348814694</v>
      </c>
      <c r="P30" s="158">
        <v>46133</v>
      </c>
      <c r="Q30" s="205">
        <v>1785</v>
      </c>
      <c r="R30" s="205">
        <v>2415</v>
      </c>
      <c r="S30" s="205">
        <v>2125.1217890706575</v>
      </c>
      <c r="T30" s="158">
        <v>18600.099999999999</v>
      </c>
      <c r="U30" s="205">
        <v>1942.5</v>
      </c>
      <c r="V30" s="205">
        <v>2625</v>
      </c>
      <c r="W30" s="205">
        <v>2291.0286697469401</v>
      </c>
      <c r="X30" s="158">
        <v>11217.9</v>
      </c>
    </row>
    <row r="31" spans="2:24" ht="14.1" customHeight="1" x14ac:dyDescent="0.15">
      <c r="B31" s="202" t="s">
        <v>121</v>
      </c>
      <c r="C31" s="203"/>
      <c r="D31" s="204"/>
      <c r="E31" s="157"/>
      <c r="F31" s="158"/>
      <c r="G31" s="133"/>
      <c r="H31" s="158"/>
      <c r="I31" s="157"/>
      <c r="J31" s="158"/>
      <c r="K31" s="133"/>
      <c r="L31" s="158"/>
      <c r="M31" s="157"/>
      <c r="N31" s="158"/>
      <c r="O31" s="133"/>
      <c r="P31" s="158"/>
      <c r="Q31" s="157"/>
      <c r="R31" s="158"/>
      <c r="S31" s="133"/>
      <c r="T31" s="158"/>
      <c r="U31" s="157"/>
      <c r="V31" s="158"/>
      <c r="W31" s="133"/>
      <c r="X31" s="158"/>
    </row>
    <row r="32" spans="2:24" ht="14.1" customHeight="1" x14ac:dyDescent="0.15">
      <c r="B32" s="202">
        <v>41255</v>
      </c>
      <c r="C32" s="203"/>
      <c r="D32" s="204">
        <v>41261</v>
      </c>
      <c r="E32" s="205">
        <v>5040</v>
      </c>
      <c r="F32" s="205">
        <v>5775</v>
      </c>
      <c r="G32" s="205">
        <v>5354.021907883387</v>
      </c>
      <c r="H32" s="208">
        <v>14174.6</v>
      </c>
      <c r="I32" s="205">
        <v>5460</v>
      </c>
      <c r="J32" s="205">
        <v>5775</v>
      </c>
      <c r="K32" s="205">
        <v>5582.4796274738064</v>
      </c>
      <c r="L32" s="208">
        <v>1562.9</v>
      </c>
      <c r="M32" s="205">
        <v>1155</v>
      </c>
      <c r="N32" s="205">
        <v>1470</v>
      </c>
      <c r="O32" s="205">
        <v>1299.6004394224733</v>
      </c>
      <c r="P32" s="208">
        <v>24033.1</v>
      </c>
      <c r="Q32" s="205">
        <v>1785</v>
      </c>
      <c r="R32" s="205">
        <v>2520</v>
      </c>
      <c r="S32" s="205">
        <v>2213.7585164835164</v>
      </c>
      <c r="T32" s="208">
        <v>12124.1</v>
      </c>
      <c r="U32" s="205">
        <v>1995</v>
      </c>
      <c r="V32" s="205">
        <v>2625</v>
      </c>
      <c r="W32" s="205">
        <v>2313.7288962827497</v>
      </c>
      <c r="X32" s="208">
        <v>7911.6</v>
      </c>
    </row>
    <row r="33" spans="2:24" ht="14.1" customHeight="1" x14ac:dyDescent="0.15">
      <c r="B33" s="202" t="s">
        <v>122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4" ht="14.1" customHeight="1" x14ac:dyDescent="0.15">
      <c r="B34" s="202">
        <v>41262</v>
      </c>
      <c r="C34" s="203"/>
      <c r="D34" s="204">
        <v>41268</v>
      </c>
      <c r="E34" s="207">
        <v>5145</v>
      </c>
      <c r="F34" s="208">
        <v>5775</v>
      </c>
      <c r="G34" s="209">
        <v>5475.2342946887493</v>
      </c>
      <c r="H34" s="208">
        <v>9020.1</v>
      </c>
      <c r="I34" s="205">
        <v>5567.835</v>
      </c>
      <c r="J34" s="205">
        <v>5827.5</v>
      </c>
      <c r="K34" s="205">
        <v>5695.8526119402986</v>
      </c>
      <c r="L34" s="208">
        <v>2584.8000000000002</v>
      </c>
      <c r="M34" s="207">
        <v>1155</v>
      </c>
      <c r="N34" s="208">
        <v>1575</v>
      </c>
      <c r="O34" s="209">
        <v>1348.3427458815868</v>
      </c>
      <c r="P34" s="208">
        <v>15136.9</v>
      </c>
      <c r="Q34" s="207">
        <v>1890</v>
      </c>
      <c r="R34" s="208">
        <v>2415</v>
      </c>
      <c r="S34" s="209">
        <v>2231.1542179010585</v>
      </c>
      <c r="T34" s="208">
        <v>8759.7999999999993</v>
      </c>
      <c r="U34" s="207">
        <v>1995</v>
      </c>
      <c r="V34" s="208">
        <v>2520</v>
      </c>
      <c r="W34" s="209">
        <v>2257.4931436230527</v>
      </c>
      <c r="X34" s="208">
        <v>7293.2</v>
      </c>
    </row>
    <row r="35" spans="2:24" ht="14.1" customHeight="1" x14ac:dyDescent="0.15">
      <c r="B35" s="202" t="s">
        <v>123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4" ht="14.1" customHeight="1" x14ac:dyDescent="0.15">
      <c r="B36" s="202">
        <v>41269</v>
      </c>
      <c r="C36" s="203"/>
      <c r="D36" s="204">
        <v>41271</v>
      </c>
      <c r="E36" s="212">
        <v>0</v>
      </c>
      <c r="F36" s="212">
        <v>0</v>
      </c>
      <c r="G36" s="212">
        <v>0</v>
      </c>
      <c r="H36" s="225">
        <v>14704.1</v>
      </c>
      <c r="I36" s="212">
        <v>0</v>
      </c>
      <c r="J36" s="212">
        <v>0</v>
      </c>
      <c r="K36" s="212">
        <v>0</v>
      </c>
      <c r="L36" s="225">
        <v>1497.3</v>
      </c>
      <c r="M36" s="212">
        <v>0</v>
      </c>
      <c r="N36" s="212">
        <v>0</v>
      </c>
      <c r="O36" s="212">
        <v>0</v>
      </c>
      <c r="P36" s="225">
        <v>15619.2</v>
      </c>
      <c r="Q36" s="212">
        <v>0</v>
      </c>
      <c r="R36" s="212">
        <v>0</v>
      </c>
      <c r="S36" s="212">
        <v>0</v>
      </c>
      <c r="T36" s="225">
        <v>9432.9</v>
      </c>
      <c r="U36" s="212">
        <v>0</v>
      </c>
      <c r="V36" s="212">
        <v>0</v>
      </c>
      <c r="W36" s="212">
        <v>0</v>
      </c>
      <c r="X36" s="225">
        <v>9777.2999999999993</v>
      </c>
    </row>
    <row r="37" spans="2:24" s="133" customFormat="1" ht="14.1" customHeight="1" x14ac:dyDescent="0.15">
      <c r="B37" s="202" t="s">
        <v>124</v>
      </c>
      <c r="C37" s="203"/>
      <c r="D37" s="204"/>
      <c r="E37" s="157"/>
      <c r="F37" s="158"/>
      <c r="H37" s="158"/>
      <c r="I37" s="157"/>
      <c r="J37" s="158"/>
      <c r="L37" s="158"/>
      <c r="M37" s="157"/>
      <c r="N37" s="158"/>
      <c r="P37" s="158"/>
      <c r="Q37" s="157"/>
      <c r="R37" s="158"/>
      <c r="T37" s="158"/>
      <c r="U37" s="157"/>
      <c r="V37" s="158"/>
      <c r="X37" s="158"/>
    </row>
    <row r="38" spans="2:24" s="133" customFormat="1" ht="14.1" customHeight="1" x14ac:dyDescent="0.15">
      <c r="B38" s="214"/>
      <c r="C38" s="215"/>
      <c r="D38" s="216"/>
      <c r="E38" s="150"/>
      <c r="F38" s="166"/>
      <c r="G38" s="151"/>
      <c r="H38" s="166"/>
      <c r="I38" s="150"/>
      <c r="J38" s="166"/>
      <c r="K38" s="151"/>
      <c r="L38" s="166"/>
      <c r="M38" s="150"/>
      <c r="N38" s="166"/>
      <c r="O38" s="151"/>
      <c r="P38" s="166"/>
      <c r="Q38" s="150"/>
      <c r="R38" s="166"/>
      <c r="S38" s="151"/>
      <c r="T38" s="166"/>
      <c r="U38" s="150"/>
      <c r="V38" s="166"/>
      <c r="W38" s="151"/>
      <c r="X38" s="166"/>
    </row>
    <row r="40" spans="2:24" x14ac:dyDescent="0.15">
      <c r="X40" s="133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  <row r="48" spans="2:24" x14ac:dyDescent="0.15">
      <c r="X48" s="133"/>
    </row>
    <row r="49" spans="24:24" x14ac:dyDescent="0.15">
      <c r="X49" s="133"/>
    </row>
    <row r="50" spans="24:24" x14ac:dyDescent="0.15">
      <c r="X50" s="133"/>
    </row>
    <row r="51" spans="24:24" x14ac:dyDescent="0.15">
      <c r="X51" s="133"/>
    </row>
    <row r="52" spans="24:24" x14ac:dyDescent="0.15">
      <c r="X52" s="133"/>
    </row>
    <row r="53" spans="24:24" x14ac:dyDescent="0.15">
      <c r="X53" s="133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topLeftCell="A4" zoomScale="75" zoomScaleNormal="75" workbookViewId="0">
      <selection activeCell="B1" sqref="B1"/>
    </sheetView>
  </sheetViews>
  <sheetFormatPr defaultColWidth="7.5" defaultRowHeight="12" x14ac:dyDescent="0.15"/>
  <cols>
    <col min="1" max="1" width="0.375" style="134" customWidth="1"/>
    <col min="2" max="2" width="6.125" style="134" customWidth="1"/>
    <col min="3" max="3" width="2.75" style="134" customWidth="1"/>
    <col min="4" max="4" width="5.25" style="134" customWidth="1"/>
    <col min="5" max="7" width="5.875" style="134" customWidth="1"/>
    <col min="8" max="8" width="7.5" style="134" customWidth="1"/>
    <col min="9" max="11" width="5.875" style="134" customWidth="1"/>
    <col min="12" max="12" width="7.5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23" width="5.875" style="134" customWidth="1"/>
    <col min="24" max="24" width="8" style="134" customWidth="1"/>
    <col min="25" max="16384" width="7.5" style="134"/>
  </cols>
  <sheetData>
    <row r="3" spans="2:31" x14ac:dyDescent="0.15">
      <c r="B3" s="134" t="s">
        <v>126</v>
      </c>
    </row>
    <row r="4" spans="2:31" x14ac:dyDescent="0.15">
      <c r="X4" s="135" t="s">
        <v>82</v>
      </c>
    </row>
    <row r="5" spans="2:31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31" ht="13.5" customHeight="1" x14ac:dyDescent="0.15">
      <c r="B6" s="177"/>
      <c r="C6" s="178" t="s">
        <v>83</v>
      </c>
      <c r="D6" s="179"/>
      <c r="E6" s="218" t="s">
        <v>134</v>
      </c>
      <c r="F6" s="219"/>
      <c r="G6" s="219"/>
      <c r="H6" s="220"/>
      <c r="I6" s="221" t="s">
        <v>135</v>
      </c>
      <c r="J6" s="222"/>
      <c r="K6" s="222"/>
      <c r="L6" s="223"/>
      <c r="M6" s="221" t="s">
        <v>136</v>
      </c>
      <c r="N6" s="222"/>
      <c r="O6" s="222"/>
      <c r="P6" s="223"/>
      <c r="Q6" s="221" t="s">
        <v>137</v>
      </c>
      <c r="R6" s="222"/>
      <c r="S6" s="222"/>
      <c r="T6" s="223"/>
      <c r="U6" s="226" t="s">
        <v>138</v>
      </c>
      <c r="V6" s="227"/>
      <c r="W6" s="227"/>
      <c r="X6" s="228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89</v>
      </c>
      <c r="C7" s="181"/>
      <c r="D7" s="182"/>
      <c r="E7" s="168" t="s">
        <v>132</v>
      </c>
      <c r="F7" s="147" t="s">
        <v>91</v>
      </c>
      <c r="G7" s="147" t="s">
        <v>92</v>
      </c>
      <c r="H7" s="229" t="s">
        <v>93</v>
      </c>
      <c r="I7" s="168" t="s">
        <v>90</v>
      </c>
      <c r="J7" s="147" t="s">
        <v>91</v>
      </c>
      <c r="K7" s="147" t="s">
        <v>92</v>
      </c>
      <c r="L7" s="229" t="s">
        <v>93</v>
      </c>
      <c r="M7" s="168" t="s">
        <v>90</v>
      </c>
      <c r="N7" s="147" t="s">
        <v>91</v>
      </c>
      <c r="O7" s="147" t="s">
        <v>92</v>
      </c>
      <c r="P7" s="229" t="s">
        <v>93</v>
      </c>
      <c r="Q7" s="168" t="s">
        <v>90</v>
      </c>
      <c r="R7" s="147" t="s">
        <v>91</v>
      </c>
      <c r="S7" s="147" t="s">
        <v>92</v>
      </c>
      <c r="T7" s="229" t="s">
        <v>93</v>
      </c>
      <c r="U7" s="168" t="s">
        <v>90</v>
      </c>
      <c r="V7" s="147" t="s">
        <v>91</v>
      </c>
      <c r="W7" s="147" t="s">
        <v>92</v>
      </c>
      <c r="X7" s="229" t="s">
        <v>93</v>
      </c>
      <c r="Z7" s="133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3" t="s">
        <v>94</v>
      </c>
      <c r="H8" s="167"/>
      <c r="I8" s="152"/>
      <c r="J8" s="153"/>
      <c r="K8" s="153" t="s">
        <v>94</v>
      </c>
      <c r="L8" s="167"/>
      <c r="M8" s="152"/>
      <c r="N8" s="153"/>
      <c r="O8" s="153" t="s">
        <v>94</v>
      </c>
      <c r="P8" s="167"/>
      <c r="Q8" s="152"/>
      <c r="R8" s="153"/>
      <c r="S8" s="153" t="s">
        <v>94</v>
      </c>
      <c r="T8" s="167"/>
      <c r="U8" s="152"/>
      <c r="V8" s="153"/>
      <c r="W8" s="153" t="s">
        <v>94</v>
      </c>
      <c r="X8" s="167"/>
      <c r="Z8" s="133"/>
      <c r="AA8" s="155"/>
      <c r="AB8" s="155"/>
      <c r="AC8" s="155"/>
      <c r="AD8" s="155"/>
      <c r="AE8" s="155"/>
    </row>
    <row r="9" spans="2:31" ht="14.1" customHeight="1" x14ac:dyDescent="0.15">
      <c r="B9" s="136" t="s">
        <v>0</v>
      </c>
      <c r="C9" s="148">
        <v>19</v>
      </c>
      <c r="D9" s="156" t="s">
        <v>1</v>
      </c>
      <c r="E9" s="157">
        <v>2415</v>
      </c>
      <c r="F9" s="158">
        <v>2993</v>
      </c>
      <c r="G9" s="158">
        <v>2752</v>
      </c>
      <c r="H9" s="162">
        <v>240074</v>
      </c>
      <c r="I9" s="157">
        <v>1890</v>
      </c>
      <c r="J9" s="158">
        <v>2783</v>
      </c>
      <c r="K9" s="158">
        <v>2381</v>
      </c>
      <c r="L9" s="162">
        <v>257230</v>
      </c>
      <c r="M9" s="157">
        <v>945</v>
      </c>
      <c r="N9" s="158">
        <v>1575</v>
      </c>
      <c r="O9" s="158">
        <v>1259</v>
      </c>
      <c r="P9" s="162">
        <v>247204</v>
      </c>
      <c r="Q9" s="157">
        <v>2300</v>
      </c>
      <c r="R9" s="158">
        <v>2835</v>
      </c>
      <c r="S9" s="158">
        <v>2593</v>
      </c>
      <c r="T9" s="162">
        <v>717504</v>
      </c>
      <c r="U9" s="157">
        <v>2625</v>
      </c>
      <c r="V9" s="158">
        <v>3360</v>
      </c>
      <c r="W9" s="158">
        <v>2982</v>
      </c>
      <c r="X9" s="162">
        <v>3199795</v>
      </c>
      <c r="Z9" s="133"/>
      <c r="AA9" s="155"/>
      <c r="AB9" s="155"/>
      <c r="AC9" s="155"/>
      <c r="AD9" s="155"/>
      <c r="AE9" s="155"/>
    </row>
    <row r="10" spans="2:31" ht="14.1" customHeight="1" x14ac:dyDescent="0.15">
      <c r="B10" s="157"/>
      <c r="C10" s="148">
        <v>20</v>
      </c>
      <c r="D10" s="162"/>
      <c r="E10" s="157">
        <v>1995</v>
      </c>
      <c r="F10" s="158">
        <v>2940</v>
      </c>
      <c r="G10" s="158">
        <v>2585</v>
      </c>
      <c r="H10" s="162">
        <v>239477</v>
      </c>
      <c r="I10" s="157">
        <v>1680</v>
      </c>
      <c r="J10" s="158">
        <v>2678</v>
      </c>
      <c r="K10" s="158">
        <v>2151</v>
      </c>
      <c r="L10" s="162">
        <v>240434</v>
      </c>
      <c r="M10" s="157">
        <v>945</v>
      </c>
      <c r="N10" s="158">
        <v>1575</v>
      </c>
      <c r="O10" s="158">
        <v>1185</v>
      </c>
      <c r="P10" s="162">
        <v>310664</v>
      </c>
      <c r="Q10" s="157">
        <v>1890</v>
      </c>
      <c r="R10" s="158">
        <v>2835</v>
      </c>
      <c r="S10" s="158">
        <v>2406</v>
      </c>
      <c r="T10" s="162">
        <v>636528</v>
      </c>
      <c r="U10" s="157">
        <v>2100</v>
      </c>
      <c r="V10" s="158">
        <v>3203</v>
      </c>
      <c r="W10" s="158">
        <v>2512</v>
      </c>
      <c r="X10" s="162">
        <v>2847748</v>
      </c>
      <c r="Z10" s="133"/>
      <c r="AA10" s="155"/>
      <c r="AB10" s="155"/>
      <c r="AC10" s="155"/>
      <c r="AD10" s="155"/>
      <c r="AE10" s="155"/>
    </row>
    <row r="11" spans="2:31" ht="14.1" customHeight="1" x14ac:dyDescent="0.15">
      <c r="B11" s="157"/>
      <c r="C11" s="148">
        <v>21</v>
      </c>
      <c r="D11" s="162"/>
      <c r="E11" s="157">
        <v>1890</v>
      </c>
      <c r="F11" s="158">
        <v>2835</v>
      </c>
      <c r="G11" s="158">
        <v>2461</v>
      </c>
      <c r="H11" s="162">
        <v>316518</v>
      </c>
      <c r="I11" s="157">
        <v>1418</v>
      </c>
      <c r="J11" s="158">
        <v>2625</v>
      </c>
      <c r="K11" s="158">
        <v>2085</v>
      </c>
      <c r="L11" s="162">
        <v>309279</v>
      </c>
      <c r="M11" s="157">
        <v>945</v>
      </c>
      <c r="N11" s="158">
        <v>1575</v>
      </c>
      <c r="O11" s="158">
        <v>1164</v>
      </c>
      <c r="P11" s="162">
        <v>381997</v>
      </c>
      <c r="Q11" s="157">
        <v>1575</v>
      </c>
      <c r="R11" s="158">
        <v>2625</v>
      </c>
      <c r="S11" s="158">
        <v>2259</v>
      </c>
      <c r="T11" s="162">
        <v>781294</v>
      </c>
      <c r="U11" s="157">
        <v>1943</v>
      </c>
      <c r="V11" s="158">
        <v>2940</v>
      </c>
      <c r="W11" s="158">
        <v>2463</v>
      </c>
      <c r="X11" s="162">
        <v>3112829</v>
      </c>
      <c r="Z11" s="133"/>
      <c r="AA11" s="133"/>
      <c r="AB11" s="133"/>
      <c r="AC11" s="133"/>
      <c r="AD11" s="133"/>
      <c r="AE11" s="133"/>
    </row>
    <row r="12" spans="2:31" ht="14.1" customHeight="1" x14ac:dyDescent="0.15">
      <c r="B12" s="157"/>
      <c r="C12" s="148">
        <v>22</v>
      </c>
      <c r="D12" s="162"/>
      <c r="E12" s="158">
        <v>1890</v>
      </c>
      <c r="F12" s="158">
        <v>2835</v>
      </c>
      <c r="G12" s="158">
        <v>2388</v>
      </c>
      <c r="H12" s="158">
        <v>333448</v>
      </c>
      <c r="I12" s="158">
        <v>1470</v>
      </c>
      <c r="J12" s="158">
        <v>2520</v>
      </c>
      <c r="K12" s="158">
        <v>1994</v>
      </c>
      <c r="L12" s="158">
        <v>291828</v>
      </c>
      <c r="M12" s="158">
        <v>840</v>
      </c>
      <c r="N12" s="158">
        <v>1470</v>
      </c>
      <c r="O12" s="158">
        <v>1142</v>
      </c>
      <c r="P12" s="158">
        <v>376021</v>
      </c>
      <c r="Q12" s="158">
        <v>1743</v>
      </c>
      <c r="R12" s="158">
        <v>2678</v>
      </c>
      <c r="S12" s="158">
        <v>2167</v>
      </c>
      <c r="T12" s="158">
        <v>707689</v>
      </c>
      <c r="U12" s="158">
        <v>1958</v>
      </c>
      <c r="V12" s="158">
        <v>2835</v>
      </c>
      <c r="W12" s="158">
        <v>2451</v>
      </c>
      <c r="X12" s="162">
        <v>2743351</v>
      </c>
      <c r="Z12" s="133"/>
      <c r="AA12" s="155"/>
      <c r="AB12" s="155"/>
      <c r="AC12" s="155"/>
      <c r="AD12" s="155"/>
      <c r="AE12" s="133"/>
    </row>
    <row r="13" spans="2:31" ht="14.1" customHeight="1" x14ac:dyDescent="0.15">
      <c r="B13" s="150"/>
      <c r="C13" s="154">
        <v>23</v>
      </c>
      <c r="D13" s="163"/>
      <c r="E13" s="164">
        <v>1890</v>
      </c>
      <c r="F13" s="164">
        <v>2835</v>
      </c>
      <c r="G13" s="165">
        <v>2451.9021742468954</v>
      </c>
      <c r="H13" s="164">
        <v>233016.2</v>
      </c>
      <c r="I13" s="164">
        <v>1575</v>
      </c>
      <c r="J13" s="164">
        <v>2520</v>
      </c>
      <c r="K13" s="164">
        <v>2117.2556979967753</v>
      </c>
      <c r="L13" s="164">
        <v>231410.4</v>
      </c>
      <c r="M13" s="164">
        <v>945</v>
      </c>
      <c r="N13" s="164">
        <v>1470</v>
      </c>
      <c r="O13" s="164">
        <v>1152.4373431736635</v>
      </c>
      <c r="P13" s="164">
        <v>210621.60000000006</v>
      </c>
      <c r="Q13" s="164">
        <v>1785</v>
      </c>
      <c r="R13" s="164">
        <v>2634.4500000000003</v>
      </c>
      <c r="S13" s="164">
        <v>2251.7712032264008</v>
      </c>
      <c r="T13" s="164">
        <v>536200.4</v>
      </c>
      <c r="U13" s="164">
        <v>2100</v>
      </c>
      <c r="V13" s="164">
        <v>2941.05</v>
      </c>
      <c r="W13" s="164">
        <v>2474.4233899594606</v>
      </c>
      <c r="X13" s="164">
        <v>3199887.1</v>
      </c>
      <c r="Z13" s="133"/>
      <c r="AA13" s="155"/>
      <c r="AB13" s="155"/>
      <c r="AC13" s="155"/>
      <c r="AD13" s="155"/>
      <c r="AE13" s="133"/>
    </row>
    <row r="14" spans="2:31" ht="14.1" customHeight="1" x14ac:dyDescent="0.15">
      <c r="B14" s="157"/>
      <c r="C14" s="148">
        <v>12</v>
      </c>
      <c r="D14" s="162"/>
      <c r="E14" s="158">
        <v>1995</v>
      </c>
      <c r="F14" s="158">
        <v>2467.5</v>
      </c>
      <c r="G14" s="158">
        <v>2282.7936057772117</v>
      </c>
      <c r="H14" s="158">
        <v>25935</v>
      </c>
      <c r="I14" s="158">
        <v>1785</v>
      </c>
      <c r="J14" s="158">
        <v>2205</v>
      </c>
      <c r="K14" s="158">
        <v>1978.4418082281475</v>
      </c>
      <c r="L14" s="158">
        <v>20395.599999999999</v>
      </c>
      <c r="M14" s="158">
        <v>945</v>
      </c>
      <c r="N14" s="158">
        <v>1260</v>
      </c>
      <c r="O14" s="158">
        <v>1109.0360437307827</v>
      </c>
      <c r="P14" s="158">
        <v>13907.3</v>
      </c>
      <c r="Q14" s="158">
        <v>1942.5</v>
      </c>
      <c r="R14" s="158">
        <v>2310</v>
      </c>
      <c r="S14" s="158">
        <v>2139.3438613243234</v>
      </c>
      <c r="T14" s="158">
        <v>32305.1</v>
      </c>
      <c r="U14" s="158">
        <v>2310</v>
      </c>
      <c r="V14" s="158">
        <v>2625</v>
      </c>
      <c r="W14" s="158">
        <v>2504.430581027153</v>
      </c>
      <c r="X14" s="162">
        <v>492885.3</v>
      </c>
    </row>
    <row r="15" spans="2:31" ht="14.1" customHeight="1" x14ac:dyDescent="0.15">
      <c r="B15" s="157" t="s">
        <v>95</v>
      </c>
      <c r="C15" s="148">
        <v>1</v>
      </c>
      <c r="D15" s="162" t="s">
        <v>112</v>
      </c>
      <c r="E15" s="158">
        <v>1942.5</v>
      </c>
      <c r="F15" s="158">
        <v>2520</v>
      </c>
      <c r="G15" s="158">
        <v>2308.99274494683</v>
      </c>
      <c r="H15" s="158">
        <v>20769.8</v>
      </c>
      <c r="I15" s="158">
        <v>1680</v>
      </c>
      <c r="J15" s="158">
        <v>2310</v>
      </c>
      <c r="K15" s="158">
        <v>2031.6715235874933</v>
      </c>
      <c r="L15" s="158">
        <v>23232.399999999998</v>
      </c>
      <c r="M15" s="158">
        <v>997.5</v>
      </c>
      <c r="N15" s="158">
        <v>1312.5</v>
      </c>
      <c r="O15" s="158">
        <v>1112.7554725284801</v>
      </c>
      <c r="P15" s="158">
        <v>13660.400000000001</v>
      </c>
      <c r="Q15" s="158">
        <v>1890</v>
      </c>
      <c r="R15" s="158">
        <v>2317.0349999999999</v>
      </c>
      <c r="S15" s="158">
        <v>2115.0105928095436</v>
      </c>
      <c r="T15" s="158">
        <v>40093.599999999999</v>
      </c>
      <c r="U15" s="158">
        <v>2253.3000000000002</v>
      </c>
      <c r="V15" s="158">
        <v>2625</v>
      </c>
      <c r="W15" s="158">
        <v>2410.2507935320245</v>
      </c>
      <c r="X15" s="162">
        <v>382930.69999999995</v>
      </c>
    </row>
    <row r="16" spans="2:31" ht="14.1" customHeight="1" x14ac:dyDescent="0.15">
      <c r="B16" s="157"/>
      <c r="C16" s="148">
        <v>2</v>
      </c>
      <c r="D16" s="162"/>
      <c r="E16" s="158">
        <v>1995</v>
      </c>
      <c r="F16" s="158">
        <v>2625</v>
      </c>
      <c r="G16" s="158">
        <v>2346.3109192163629</v>
      </c>
      <c r="H16" s="158">
        <v>24057.600000000002</v>
      </c>
      <c r="I16" s="158">
        <v>1732.5</v>
      </c>
      <c r="J16" s="158">
        <v>2310</v>
      </c>
      <c r="K16" s="158">
        <v>2045.5067826674544</v>
      </c>
      <c r="L16" s="158">
        <v>21893.3</v>
      </c>
      <c r="M16" s="158">
        <v>997.5</v>
      </c>
      <c r="N16" s="158">
        <v>1260</v>
      </c>
      <c r="O16" s="158">
        <v>1124.8831613026753</v>
      </c>
      <c r="P16" s="158">
        <v>15539.699999999997</v>
      </c>
      <c r="Q16" s="158">
        <v>1890</v>
      </c>
      <c r="R16" s="158">
        <v>2310</v>
      </c>
      <c r="S16" s="158">
        <v>2160.5151749876768</v>
      </c>
      <c r="T16" s="158">
        <v>46366.399999999994</v>
      </c>
      <c r="U16" s="158">
        <v>2100</v>
      </c>
      <c r="V16" s="158">
        <v>2572.5</v>
      </c>
      <c r="W16" s="158">
        <v>2372.4644394005868</v>
      </c>
      <c r="X16" s="162">
        <v>391057.69999999995</v>
      </c>
    </row>
    <row r="17" spans="2:24" ht="14.1" customHeight="1" x14ac:dyDescent="0.15">
      <c r="B17" s="157"/>
      <c r="C17" s="148">
        <v>3</v>
      </c>
      <c r="D17" s="162"/>
      <c r="E17" s="158">
        <v>2047.5</v>
      </c>
      <c r="F17" s="158">
        <v>2572.5</v>
      </c>
      <c r="G17" s="158">
        <v>2336.4271834108595</v>
      </c>
      <c r="H17" s="158">
        <v>20859.3</v>
      </c>
      <c r="I17" s="158">
        <v>1785</v>
      </c>
      <c r="J17" s="158">
        <v>2257.5</v>
      </c>
      <c r="K17" s="158">
        <v>2109.9344930687689</v>
      </c>
      <c r="L17" s="158">
        <v>15097.6</v>
      </c>
      <c r="M17" s="158">
        <v>945</v>
      </c>
      <c r="N17" s="158">
        <v>1260</v>
      </c>
      <c r="O17" s="158">
        <v>1094.1177551164599</v>
      </c>
      <c r="P17" s="158">
        <v>16320.099999999999</v>
      </c>
      <c r="Q17" s="158">
        <v>1995</v>
      </c>
      <c r="R17" s="158">
        <v>2310</v>
      </c>
      <c r="S17" s="158">
        <v>2160.6281180619044</v>
      </c>
      <c r="T17" s="158">
        <v>23134.500000000004</v>
      </c>
      <c r="U17" s="158">
        <v>2277.4500000000003</v>
      </c>
      <c r="V17" s="158">
        <v>2543.1</v>
      </c>
      <c r="W17" s="158">
        <v>2397.8625242827788</v>
      </c>
      <c r="X17" s="162">
        <v>316024.60000000003</v>
      </c>
    </row>
    <row r="18" spans="2:24" ht="14.1" customHeight="1" x14ac:dyDescent="0.15">
      <c r="B18" s="157"/>
      <c r="C18" s="148">
        <v>4</v>
      </c>
      <c r="D18" s="162"/>
      <c r="E18" s="158">
        <v>2100</v>
      </c>
      <c r="F18" s="158">
        <v>2572.5</v>
      </c>
      <c r="G18" s="158">
        <v>2298.9638805279001</v>
      </c>
      <c r="H18" s="158">
        <v>33260.699999999997</v>
      </c>
      <c r="I18" s="158">
        <v>1680</v>
      </c>
      <c r="J18" s="158">
        <v>2310</v>
      </c>
      <c r="K18" s="158">
        <v>2014.5410346695562</v>
      </c>
      <c r="L18" s="158">
        <v>28976</v>
      </c>
      <c r="M18" s="158">
        <v>892.5</v>
      </c>
      <c r="N18" s="158">
        <v>1260</v>
      </c>
      <c r="O18" s="158">
        <v>1063.7276327160157</v>
      </c>
      <c r="P18" s="158">
        <v>18778.8</v>
      </c>
      <c r="Q18" s="158">
        <v>1995</v>
      </c>
      <c r="R18" s="158">
        <v>2362.5</v>
      </c>
      <c r="S18" s="158">
        <v>2144.1387096774192</v>
      </c>
      <c r="T18" s="158">
        <v>32052.5</v>
      </c>
      <c r="U18" s="158">
        <v>2257.5</v>
      </c>
      <c r="V18" s="158">
        <v>2530.5</v>
      </c>
      <c r="W18" s="158">
        <v>2394.5755443889661</v>
      </c>
      <c r="X18" s="162">
        <v>316931</v>
      </c>
    </row>
    <row r="19" spans="2:24" ht="14.1" customHeight="1" x14ac:dyDescent="0.15">
      <c r="B19" s="157"/>
      <c r="C19" s="148">
        <v>5</v>
      </c>
      <c r="D19" s="162"/>
      <c r="E19" s="158">
        <v>1942.5</v>
      </c>
      <c r="F19" s="158">
        <v>2520</v>
      </c>
      <c r="G19" s="158">
        <v>2264.1683623578538</v>
      </c>
      <c r="H19" s="158">
        <v>34825.199999999997</v>
      </c>
      <c r="I19" s="158">
        <v>1680</v>
      </c>
      <c r="J19" s="158">
        <v>2205</v>
      </c>
      <c r="K19" s="158">
        <v>1902.6255745677772</v>
      </c>
      <c r="L19" s="158">
        <v>34391.300000000003</v>
      </c>
      <c r="M19" s="158">
        <v>892.5</v>
      </c>
      <c r="N19" s="158">
        <v>1250.55</v>
      </c>
      <c r="O19" s="158">
        <v>1058.7799158051796</v>
      </c>
      <c r="P19" s="158">
        <v>27899.200000000001</v>
      </c>
      <c r="Q19" s="158">
        <v>1890</v>
      </c>
      <c r="R19" s="158">
        <v>2377.2000000000003</v>
      </c>
      <c r="S19" s="158">
        <v>2155.1299779776109</v>
      </c>
      <c r="T19" s="158">
        <v>42090.6</v>
      </c>
      <c r="U19" s="158">
        <v>2177.7000000000003</v>
      </c>
      <c r="V19" s="158">
        <v>2489.5500000000002</v>
      </c>
      <c r="W19" s="158">
        <v>2349.1437750777513</v>
      </c>
      <c r="X19" s="162">
        <v>382714.2</v>
      </c>
    </row>
    <row r="20" spans="2:24" ht="14.1" customHeight="1" x14ac:dyDescent="0.15">
      <c r="B20" s="157"/>
      <c r="C20" s="148">
        <v>6</v>
      </c>
      <c r="D20" s="162"/>
      <c r="E20" s="158">
        <v>2100</v>
      </c>
      <c r="F20" s="158">
        <v>2530.5</v>
      </c>
      <c r="G20" s="158">
        <v>2350.2764856631684</v>
      </c>
      <c r="H20" s="158">
        <v>27126.400000000001</v>
      </c>
      <c r="I20" s="158">
        <v>1680</v>
      </c>
      <c r="J20" s="158">
        <v>2205</v>
      </c>
      <c r="K20" s="158">
        <v>1989.1161687416532</v>
      </c>
      <c r="L20" s="158">
        <v>24626.600000000002</v>
      </c>
      <c r="M20" s="158">
        <v>945</v>
      </c>
      <c r="N20" s="158">
        <v>1260</v>
      </c>
      <c r="O20" s="158">
        <v>1096.8175950858297</v>
      </c>
      <c r="P20" s="158">
        <v>17003.5</v>
      </c>
      <c r="Q20" s="158">
        <v>1869</v>
      </c>
      <c r="R20" s="158">
        <v>2394</v>
      </c>
      <c r="S20" s="158">
        <v>2128.9314940473778</v>
      </c>
      <c r="T20" s="158">
        <v>43315.899999999994</v>
      </c>
      <c r="U20" s="158">
        <v>2121</v>
      </c>
      <c r="V20" s="158">
        <v>2420.67</v>
      </c>
      <c r="W20" s="158">
        <v>2281.2285340053245</v>
      </c>
      <c r="X20" s="162">
        <v>284741.2</v>
      </c>
    </row>
    <row r="21" spans="2:24" ht="14.1" customHeight="1" x14ac:dyDescent="0.15">
      <c r="B21" s="157"/>
      <c r="C21" s="148">
        <v>7</v>
      </c>
      <c r="D21" s="162"/>
      <c r="E21" s="158">
        <v>2152.5</v>
      </c>
      <c r="F21" s="158">
        <v>2625</v>
      </c>
      <c r="G21" s="158">
        <v>2348.6979232519921</v>
      </c>
      <c r="H21" s="158">
        <v>25715.199999999997</v>
      </c>
      <c r="I21" s="158">
        <v>1575</v>
      </c>
      <c r="J21" s="158">
        <v>2205</v>
      </c>
      <c r="K21" s="158">
        <v>1837.7303208314506</v>
      </c>
      <c r="L21" s="158">
        <v>20841.300000000003</v>
      </c>
      <c r="M21" s="158">
        <v>892.5</v>
      </c>
      <c r="N21" s="158">
        <v>1155</v>
      </c>
      <c r="O21" s="158">
        <v>1049.2729347416066</v>
      </c>
      <c r="P21" s="158">
        <v>19041.900000000001</v>
      </c>
      <c r="Q21" s="158">
        <v>1800.0150000000001</v>
      </c>
      <c r="R21" s="158">
        <v>2310</v>
      </c>
      <c r="S21" s="158">
        <v>2085.4748395565925</v>
      </c>
      <c r="T21" s="158">
        <v>41053.4</v>
      </c>
      <c r="U21" s="158">
        <v>2047.5</v>
      </c>
      <c r="V21" s="158">
        <v>2310</v>
      </c>
      <c r="W21" s="158">
        <v>2190.283026930043</v>
      </c>
      <c r="X21" s="162">
        <v>291886.5</v>
      </c>
    </row>
    <row r="22" spans="2:24" ht="14.1" customHeight="1" x14ac:dyDescent="0.15">
      <c r="B22" s="157"/>
      <c r="C22" s="148">
        <v>8</v>
      </c>
      <c r="D22" s="162"/>
      <c r="E22" s="158">
        <v>2100</v>
      </c>
      <c r="F22" s="158">
        <v>2625</v>
      </c>
      <c r="G22" s="158">
        <v>2297.3180874934624</v>
      </c>
      <c r="H22" s="158">
        <v>29620.799999999999</v>
      </c>
      <c r="I22" s="158">
        <v>1575</v>
      </c>
      <c r="J22" s="158">
        <v>2100</v>
      </c>
      <c r="K22" s="158">
        <v>1791.0523527713626</v>
      </c>
      <c r="L22" s="158">
        <v>32361.399999999998</v>
      </c>
      <c r="M22" s="158">
        <v>840</v>
      </c>
      <c r="N22" s="158">
        <v>1260</v>
      </c>
      <c r="O22" s="158">
        <v>1022.8754338712586</v>
      </c>
      <c r="P22" s="158">
        <v>19370.999999999996</v>
      </c>
      <c r="Q22" s="158">
        <v>1785</v>
      </c>
      <c r="R22" s="158">
        <v>2310</v>
      </c>
      <c r="S22" s="162">
        <v>2097.7998462905252</v>
      </c>
      <c r="T22" s="158">
        <v>28589.1</v>
      </c>
      <c r="U22" s="158">
        <v>1995</v>
      </c>
      <c r="V22" s="158">
        <v>2310</v>
      </c>
      <c r="W22" s="158">
        <v>2186.6099024452342</v>
      </c>
      <c r="X22" s="162">
        <v>367754.9</v>
      </c>
    </row>
    <row r="23" spans="2:24" ht="14.1" customHeight="1" x14ac:dyDescent="0.15">
      <c r="B23" s="157"/>
      <c r="C23" s="148">
        <v>9</v>
      </c>
      <c r="D23" s="162"/>
      <c r="E23" s="162">
        <v>2100</v>
      </c>
      <c r="F23" s="158">
        <v>2677.5</v>
      </c>
      <c r="G23" s="158">
        <v>2341.4535940737023</v>
      </c>
      <c r="H23" s="158">
        <v>26632.5</v>
      </c>
      <c r="I23" s="158">
        <v>1575</v>
      </c>
      <c r="J23" s="158">
        <v>2205</v>
      </c>
      <c r="K23" s="158">
        <v>1894.8124067892907</v>
      </c>
      <c r="L23" s="158">
        <v>22647.200000000001</v>
      </c>
      <c r="M23" s="158">
        <v>892.5</v>
      </c>
      <c r="N23" s="158">
        <v>1260</v>
      </c>
      <c r="O23" s="158">
        <v>1064.8711924574395</v>
      </c>
      <c r="P23" s="158">
        <v>19859.599999999999</v>
      </c>
      <c r="Q23" s="158">
        <v>1890</v>
      </c>
      <c r="R23" s="158">
        <v>2310</v>
      </c>
      <c r="S23" s="158">
        <v>2121.1859280627427</v>
      </c>
      <c r="T23" s="158">
        <v>27722</v>
      </c>
      <c r="U23" s="158">
        <v>1995</v>
      </c>
      <c r="V23" s="158">
        <v>2415</v>
      </c>
      <c r="W23" s="158">
        <v>2233.751004694378</v>
      </c>
      <c r="X23" s="162">
        <v>285664</v>
      </c>
    </row>
    <row r="24" spans="2:24" ht="14.1" customHeight="1" x14ac:dyDescent="0.15">
      <c r="B24" s="157"/>
      <c r="C24" s="148">
        <v>10</v>
      </c>
      <c r="D24" s="162"/>
      <c r="E24" s="158">
        <v>2047.5</v>
      </c>
      <c r="F24" s="158">
        <v>2625</v>
      </c>
      <c r="G24" s="158">
        <v>2317.5182826996547</v>
      </c>
      <c r="H24" s="158">
        <v>28901.599999999999</v>
      </c>
      <c r="I24" s="158">
        <v>1575</v>
      </c>
      <c r="J24" s="158">
        <v>2152.5</v>
      </c>
      <c r="K24" s="158">
        <v>1879.2795231551024</v>
      </c>
      <c r="L24" s="158">
        <v>27514.799999999999</v>
      </c>
      <c r="M24" s="158">
        <v>945</v>
      </c>
      <c r="N24" s="158">
        <v>1260</v>
      </c>
      <c r="O24" s="158">
        <v>1087.1023071173897</v>
      </c>
      <c r="P24" s="158">
        <v>20073.699999999997</v>
      </c>
      <c r="Q24" s="158">
        <v>1879.5</v>
      </c>
      <c r="R24" s="158">
        <v>2310</v>
      </c>
      <c r="S24" s="158">
        <v>2114.9218114862178</v>
      </c>
      <c r="T24" s="158">
        <v>36631.199999999997</v>
      </c>
      <c r="U24" s="158">
        <v>1953</v>
      </c>
      <c r="V24" s="158">
        <v>2391.9</v>
      </c>
      <c r="W24" s="158">
        <v>2193.180439465265</v>
      </c>
      <c r="X24" s="162">
        <v>262732.60000000003</v>
      </c>
    </row>
    <row r="25" spans="2:24" ht="14.1" customHeight="1" x14ac:dyDescent="0.15">
      <c r="B25" s="157"/>
      <c r="C25" s="148">
        <v>11</v>
      </c>
      <c r="D25" s="162"/>
      <c r="E25" s="158">
        <v>2100</v>
      </c>
      <c r="F25" s="158">
        <v>2677.5</v>
      </c>
      <c r="G25" s="158">
        <v>2330.4792100988652</v>
      </c>
      <c r="H25" s="158">
        <v>26145.500000000004</v>
      </c>
      <c r="I25" s="158">
        <v>1680</v>
      </c>
      <c r="J25" s="158">
        <v>2205</v>
      </c>
      <c r="K25" s="158">
        <v>1902.5253521812122</v>
      </c>
      <c r="L25" s="158">
        <v>22560.6</v>
      </c>
      <c r="M25" s="158">
        <v>945</v>
      </c>
      <c r="N25" s="158">
        <v>1260</v>
      </c>
      <c r="O25" s="158">
        <v>1139.034886204754</v>
      </c>
      <c r="P25" s="158">
        <v>24406.400000000001</v>
      </c>
      <c r="Q25" s="158">
        <v>1890</v>
      </c>
      <c r="R25" s="158">
        <v>2310</v>
      </c>
      <c r="S25" s="158">
        <v>2165.7038445059766</v>
      </c>
      <c r="T25" s="158">
        <v>38579.599999999999</v>
      </c>
      <c r="U25" s="158">
        <v>2100</v>
      </c>
      <c r="V25" s="158">
        <v>2467.5</v>
      </c>
      <c r="W25" s="158">
        <v>2329.6647775178726</v>
      </c>
      <c r="X25" s="162">
        <v>288674</v>
      </c>
    </row>
    <row r="26" spans="2:24" ht="14.1" customHeight="1" x14ac:dyDescent="0.15">
      <c r="B26" s="150"/>
      <c r="C26" s="154">
        <v>12</v>
      </c>
      <c r="D26" s="163"/>
      <c r="E26" s="166">
        <v>2152.5</v>
      </c>
      <c r="F26" s="166">
        <v>2835</v>
      </c>
      <c r="G26" s="166">
        <v>2396.4035538929161</v>
      </c>
      <c r="H26" s="166">
        <v>40660.300000000003</v>
      </c>
      <c r="I26" s="166">
        <v>1690.5</v>
      </c>
      <c r="J26" s="166">
        <v>2310</v>
      </c>
      <c r="K26" s="166">
        <v>1959.2670490414328</v>
      </c>
      <c r="L26" s="166">
        <v>42476.2</v>
      </c>
      <c r="M26" s="166">
        <v>1050</v>
      </c>
      <c r="N26" s="166">
        <v>1260</v>
      </c>
      <c r="O26" s="163">
        <v>1154.8916754842912</v>
      </c>
      <c r="P26" s="166">
        <v>39628.699999999997</v>
      </c>
      <c r="Q26" s="166">
        <v>1942.5</v>
      </c>
      <c r="R26" s="166">
        <v>2572.5</v>
      </c>
      <c r="S26" s="166">
        <v>2254.3176988463874</v>
      </c>
      <c r="T26" s="166">
        <v>42883.9</v>
      </c>
      <c r="U26" s="163">
        <v>2194.5</v>
      </c>
      <c r="V26" s="166">
        <v>2654.4</v>
      </c>
      <c r="W26" s="166">
        <v>2445.861198291344</v>
      </c>
      <c r="X26" s="163">
        <v>514136.69999999995</v>
      </c>
    </row>
    <row r="27" spans="2:24" ht="14.1" customHeight="1" x14ac:dyDescent="0.15">
      <c r="B27" s="183"/>
      <c r="C27" s="200"/>
      <c r="D27" s="201"/>
      <c r="E27" s="157"/>
      <c r="F27" s="158"/>
      <c r="G27" s="158"/>
      <c r="H27" s="162"/>
      <c r="I27" s="157"/>
      <c r="J27" s="158"/>
      <c r="K27" s="158"/>
      <c r="L27" s="162"/>
      <c r="M27" s="157"/>
      <c r="N27" s="158"/>
      <c r="O27" s="158"/>
      <c r="P27" s="162"/>
      <c r="Q27" s="157"/>
      <c r="R27" s="158"/>
      <c r="S27" s="158"/>
      <c r="T27" s="162"/>
      <c r="U27" s="157"/>
      <c r="V27" s="158"/>
      <c r="W27" s="158"/>
      <c r="X27" s="162"/>
    </row>
    <row r="28" spans="2:24" ht="14.1" customHeight="1" x14ac:dyDescent="0.15">
      <c r="B28" s="183"/>
      <c r="C28" s="200"/>
      <c r="D28" s="201"/>
      <c r="E28" s="157"/>
      <c r="F28" s="158"/>
      <c r="G28" s="158"/>
      <c r="H28" s="158"/>
      <c r="I28" s="157"/>
      <c r="J28" s="158"/>
      <c r="K28" s="158"/>
      <c r="L28" s="158"/>
      <c r="M28" s="157"/>
      <c r="N28" s="158"/>
      <c r="O28" s="158"/>
      <c r="P28" s="158"/>
      <c r="Q28" s="157"/>
      <c r="R28" s="158"/>
      <c r="S28" s="158"/>
      <c r="T28" s="158"/>
      <c r="U28" s="157"/>
      <c r="V28" s="158"/>
      <c r="W28" s="158"/>
      <c r="X28" s="158"/>
    </row>
    <row r="29" spans="2:24" ht="14.1" customHeight="1" x14ac:dyDescent="0.15">
      <c r="B29" s="180" t="s">
        <v>120</v>
      </c>
      <c r="C29" s="200"/>
      <c r="D29" s="201"/>
      <c r="E29" s="157"/>
      <c r="F29" s="158"/>
      <c r="G29" s="158"/>
      <c r="H29" s="162"/>
      <c r="I29" s="157"/>
      <c r="J29" s="158"/>
      <c r="K29" s="158"/>
      <c r="L29" s="162"/>
      <c r="M29" s="157"/>
      <c r="N29" s="158"/>
      <c r="O29" s="158"/>
      <c r="P29" s="162"/>
      <c r="Q29" s="157"/>
      <c r="R29" s="158"/>
      <c r="S29" s="158"/>
      <c r="T29" s="162"/>
      <c r="U29" s="157"/>
      <c r="V29" s="158"/>
      <c r="W29" s="158"/>
      <c r="X29" s="162"/>
    </row>
    <row r="30" spans="2:24" ht="14.1" customHeight="1" x14ac:dyDescent="0.15">
      <c r="B30" s="202">
        <v>41248</v>
      </c>
      <c r="C30" s="203"/>
      <c r="D30" s="204">
        <v>41254</v>
      </c>
      <c r="E30" s="205">
        <v>2152.5</v>
      </c>
      <c r="F30" s="205">
        <v>2730</v>
      </c>
      <c r="G30" s="230">
        <v>2344.9403563129358</v>
      </c>
      <c r="H30" s="162">
        <v>13845.5</v>
      </c>
      <c r="I30" s="205">
        <v>1732.5</v>
      </c>
      <c r="J30" s="205">
        <v>2257.5</v>
      </c>
      <c r="K30" s="205">
        <v>1949.7514335775729</v>
      </c>
      <c r="L30" s="157">
        <v>17230.8</v>
      </c>
      <c r="M30" s="205">
        <v>1050</v>
      </c>
      <c r="N30" s="205">
        <v>1260</v>
      </c>
      <c r="O30" s="205">
        <v>1154.6418381344311</v>
      </c>
      <c r="P30" s="158">
        <v>19560</v>
      </c>
      <c r="Q30" s="205">
        <v>1942.5</v>
      </c>
      <c r="R30" s="205">
        <v>2415</v>
      </c>
      <c r="S30" s="205">
        <v>2207.5776595459174</v>
      </c>
      <c r="T30" s="158">
        <v>12581.2</v>
      </c>
      <c r="U30" s="205">
        <v>2194.5</v>
      </c>
      <c r="V30" s="205">
        <v>2520</v>
      </c>
      <c r="W30" s="230">
        <v>2416.4652031520145</v>
      </c>
      <c r="X30" s="162">
        <v>217604.9</v>
      </c>
    </row>
    <row r="31" spans="2:24" ht="14.1" customHeight="1" x14ac:dyDescent="0.15">
      <c r="B31" s="202" t="s">
        <v>121</v>
      </c>
      <c r="C31" s="203"/>
      <c r="D31" s="204"/>
      <c r="E31" s="157"/>
      <c r="F31" s="158"/>
      <c r="G31" s="158"/>
      <c r="H31" s="162"/>
      <c r="I31" s="157"/>
      <c r="J31" s="158"/>
      <c r="K31" s="158"/>
      <c r="L31" s="162"/>
      <c r="M31" s="157"/>
      <c r="N31" s="158"/>
      <c r="O31" s="158"/>
      <c r="P31" s="162"/>
      <c r="Q31" s="157"/>
      <c r="R31" s="158"/>
      <c r="S31" s="158"/>
      <c r="T31" s="162"/>
      <c r="U31" s="157"/>
      <c r="V31" s="158"/>
      <c r="W31" s="158"/>
      <c r="X31" s="162"/>
    </row>
    <row r="32" spans="2:24" ht="14.1" customHeight="1" x14ac:dyDescent="0.15">
      <c r="B32" s="202">
        <v>41255</v>
      </c>
      <c r="C32" s="203"/>
      <c r="D32" s="204">
        <v>41261</v>
      </c>
      <c r="E32" s="205">
        <v>2152.5</v>
      </c>
      <c r="F32" s="205">
        <v>2835</v>
      </c>
      <c r="G32" s="205">
        <v>2411.1888989666677</v>
      </c>
      <c r="H32" s="208">
        <v>9153.7000000000007</v>
      </c>
      <c r="I32" s="205">
        <v>1690.5</v>
      </c>
      <c r="J32" s="205">
        <v>2257.5</v>
      </c>
      <c r="K32" s="205">
        <v>1956.4167904903416</v>
      </c>
      <c r="L32" s="208">
        <v>8603.1</v>
      </c>
      <c r="M32" s="205">
        <v>1050</v>
      </c>
      <c r="N32" s="205">
        <v>1260</v>
      </c>
      <c r="O32" s="205">
        <v>1153.4377631800573</v>
      </c>
      <c r="P32" s="208">
        <v>7812.1</v>
      </c>
      <c r="Q32" s="205">
        <v>1995</v>
      </c>
      <c r="R32" s="205">
        <v>2520</v>
      </c>
      <c r="S32" s="205">
        <v>2276.9621113473299</v>
      </c>
      <c r="T32" s="208">
        <v>11353.6</v>
      </c>
      <c r="U32" s="205">
        <v>2256.1349999999998</v>
      </c>
      <c r="V32" s="205">
        <v>2562</v>
      </c>
      <c r="W32" s="205">
        <v>2428.0056658259314</v>
      </c>
      <c r="X32" s="208">
        <v>106943.1</v>
      </c>
    </row>
    <row r="33" spans="2:24" ht="14.1" customHeight="1" x14ac:dyDescent="0.15">
      <c r="B33" s="202" t="s">
        <v>122</v>
      </c>
      <c r="C33" s="203"/>
      <c r="D33" s="204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</row>
    <row r="34" spans="2:24" ht="14.1" customHeight="1" x14ac:dyDescent="0.15">
      <c r="B34" s="202">
        <v>41262</v>
      </c>
      <c r="C34" s="203"/>
      <c r="D34" s="204">
        <v>41268</v>
      </c>
      <c r="E34" s="207">
        <v>2205</v>
      </c>
      <c r="F34" s="208">
        <v>2625</v>
      </c>
      <c r="G34" s="208">
        <v>2446.481382978724</v>
      </c>
      <c r="H34" s="225">
        <v>7727.2</v>
      </c>
      <c r="I34" s="207">
        <v>1785</v>
      </c>
      <c r="J34" s="208">
        <v>2310</v>
      </c>
      <c r="K34" s="208">
        <v>1994.5439106901219</v>
      </c>
      <c r="L34" s="225">
        <v>7124.4</v>
      </c>
      <c r="M34" s="207">
        <v>1050</v>
      </c>
      <c r="N34" s="208">
        <v>1260</v>
      </c>
      <c r="O34" s="208">
        <v>1157.7360597296029</v>
      </c>
      <c r="P34" s="225">
        <v>6716.2</v>
      </c>
      <c r="Q34" s="207">
        <v>2047.5</v>
      </c>
      <c r="R34" s="208">
        <v>2572.5</v>
      </c>
      <c r="S34" s="208">
        <v>2317.6466253737713</v>
      </c>
      <c r="T34" s="225">
        <v>7538.8</v>
      </c>
      <c r="U34" s="207">
        <v>2310</v>
      </c>
      <c r="V34" s="208">
        <v>2654.4</v>
      </c>
      <c r="W34" s="208">
        <v>2497.4933947849618</v>
      </c>
      <c r="X34" s="225">
        <v>98099</v>
      </c>
    </row>
    <row r="35" spans="2:24" ht="14.1" customHeight="1" x14ac:dyDescent="0.15">
      <c r="B35" s="202" t="s">
        <v>123</v>
      </c>
      <c r="C35" s="203"/>
      <c r="D35" s="204"/>
      <c r="E35" s="207"/>
      <c r="F35" s="208"/>
      <c r="G35" s="208"/>
      <c r="H35" s="225"/>
      <c r="I35" s="207"/>
      <c r="J35" s="208"/>
      <c r="K35" s="208"/>
      <c r="L35" s="225"/>
      <c r="M35" s="207"/>
      <c r="N35" s="208"/>
      <c r="O35" s="208"/>
      <c r="P35" s="225"/>
      <c r="Q35" s="207"/>
      <c r="R35" s="208"/>
      <c r="S35" s="208"/>
      <c r="T35" s="225"/>
      <c r="U35" s="207"/>
      <c r="V35" s="208"/>
      <c r="W35" s="208"/>
      <c r="X35" s="225"/>
    </row>
    <row r="36" spans="2:24" ht="14.1" customHeight="1" x14ac:dyDescent="0.15">
      <c r="B36" s="202">
        <v>41269</v>
      </c>
      <c r="C36" s="203"/>
      <c r="D36" s="204">
        <v>41271</v>
      </c>
      <c r="E36" s="212">
        <v>0</v>
      </c>
      <c r="F36" s="212">
        <v>0</v>
      </c>
      <c r="G36" s="212">
        <v>0</v>
      </c>
      <c r="H36" s="225">
        <v>9933.9</v>
      </c>
      <c r="I36" s="212">
        <v>0</v>
      </c>
      <c r="J36" s="212">
        <v>0</v>
      </c>
      <c r="K36" s="212">
        <v>0</v>
      </c>
      <c r="L36" s="225">
        <v>9517.9</v>
      </c>
      <c r="M36" s="212">
        <v>0</v>
      </c>
      <c r="N36" s="212">
        <v>0</v>
      </c>
      <c r="O36" s="212">
        <v>0</v>
      </c>
      <c r="P36" s="225">
        <v>5540.4</v>
      </c>
      <c r="Q36" s="212">
        <v>0</v>
      </c>
      <c r="R36" s="212">
        <v>0</v>
      </c>
      <c r="S36" s="212">
        <v>0</v>
      </c>
      <c r="T36" s="225">
        <v>11410.3</v>
      </c>
      <c r="U36" s="212">
        <v>0</v>
      </c>
      <c r="V36" s="212">
        <v>0</v>
      </c>
      <c r="W36" s="212">
        <v>0</v>
      </c>
      <c r="X36" s="225">
        <v>91489.7</v>
      </c>
    </row>
    <row r="37" spans="2:24" s="133" customFormat="1" ht="14.1" customHeight="1" x14ac:dyDescent="0.15">
      <c r="B37" s="202" t="s">
        <v>124</v>
      </c>
      <c r="C37" s="203"/>
      <c r="D37" s="204"/>
      <c r="E37" s="157"/>
      <c r="F37" s="158"/>
      <c r="G37" s="158"/>
      <c r="H37" s="162"/>
      <c r="I37" s="157"/>
      <c r="J37" s="158"/>
      <c r="K37" s="158"/>
      <c r="L37" s="162"/>
      <c r="M37" s="157"/>
      <c r="N37" s="158"/>
      <c r="O37" s="158"/>
      <c r="P37" s="162"/>
      <c r="Q37" s="157"/>
      <c r="R37" s="158"/>
      <c r="S37" s="158"/>
      <c r="T37" s="162"/>
      <c r="U37" s="157"/>
      <c r="V37" s="158"/>
      <c r="W37" s="158"/>
      <c r="X37" s="162"/>
    </row>
    <row r="38" spans="2:24" s="133" customFormat="1" ht="14.1" customHeight="1" x14ac:dyDescent="0.15">
      <c r="B38" s="214"/>
      <c r="C38" s="215"/>
      <c r="D38" s="216"/>
      <c r="E38" s="150"/>
      <c r="F38" s="166"/>
      <c r="G38" s="166"/>
      <c r="H38" s="163"/>
      <c r="I38" s="150"/>
      <c r="J38" s="166"/>
      <c r="K38" s="166"/>
      <c r="L38" s="163"/>
      <c r="M38" s="150"/>
      <c r="N38" s="166"/>
      <c r="O38" s="166"/>
      <c r="P38" s="163"/>
      <c r="Q38" s="150"/>
      <c r="R38" s="166"/>
      <c r="S38" s="166"/>
      <c r="T38" s="163"/>
      <c r="U38" s="150"/>
      <c r="V38" s="166"/>
      <c r="W38" s="166"/>
      <c r="X38" s="163"/>
    </row>
    <row r="40" spans="2:24" x14ac:dyDescent="0.15">
      <c r="X40" s="133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16384" width="7.5" style="134"/>
  </cols>
  <sheetData>
    <row r="3" spans="2:27" x14ac:dyDescent="0.15">
      <c r="B3" s="134" t="s">
        <v>126</v>
      </c>
    </row>
    <row r="4" spans="2:27" ht="11.25" customHeight="1" x14ac:dyDescent="0.15">
      <c r="T4" s="135" t="s">
        <v>139</v>
      </c>
    </row>
    <row r="5" spans="2:27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</row>
    <row r="6" spans="2:27" ht="13.5" customHeight="1" x14ac:dyDescent="0.15">
      <c r="B6" s="177"/>
      <c r="C6" s="178" t="s">
        <v>83</v>
      </c>
      <c r="D6" s="179"/>
      <c r="E6" s="699" t="s">
        <v>140</v>
      </c>
      <c r="F6" s="700"/>
      <c r="G6" s="700"/>
      <c r="H6" s="701"/>
      <c r="I6" s="699" t="s">
        <v>141</v>
      </c>
      <c r="J6" s="700"/>
      <c r="K6" s="700"/>
      <c r="L6" s="701"/>
      <c r="M6" s="699" t="s">
        <v>142</v>
      </c>
      <c r="N6" s="700"/>
      <c r="O6" s="700"/>
      <c r="P6" s="701"/>
      <c r="Q6" s="699" t="s">
        <v>143</v>
      </c>
      <c r="R6" s="700"/>
      <c r="S6" s="700"/>
      <c r="T6" s="701"/>
      <c r="V6" s="155"/>
      <c r="W6" s="142"/>
      <c r="X6" s="142"/>
      <c r="Y6" s="133"/>
      <c r="Z6" s="133"/>
      <c r="AA6" s="133"/>
    </row>
    <row r="7" spans="2:27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V7" s="155"/>
      <c r="W7" s="155"/>
      <c r="X7" s="155"/>
      <c r="Y7" s="133"/>
      <c r="Z7" s="133"/>
      <c r="AA7" s="133"/>
    </row>
    <row r="8" spans="2:27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V8" s="155"/>
      <c r="W8" s="155"/>
      <c r="X8" s="155"/>
      <c r="Y8" s="133"/>
      <c r="Z8" s="133"/>
      <c r="AA8" s="133"/>
    </row>
    <row r="9" spans="2:27" ht="12.95" customHeight="1" x14ac:dyDescent="0.15">
      <c r="B9" s="136" t="s">
        <v>0</v>
      </c>
      <c r="C9" s="148">
        <v>19</v>
      </c>
      <c r="D9" s="156" t="s">
        <v>1</v>
      </c>
      <c r="E9" s="157">
        <v>4095</v>
      </c>
      <c r="F9" s="158">
        <v>5775</v>
      </c>
      <c r="G9" s="133">
        <v>5007</v>
      </c>
      <c r="H9" s="158">
        <v>86002</v>
      </c>
      <c r="I9" s="157">
        <v>5670</v>
      </c>
      <c r="J9" s="158">
        <v>7088</v>
      </c>
      <c r="K9" s="133">
        <v>6299</v>
      </c>
      <c r="L9" s="158">
        <v>205928</v>
      </c>
      <c r="M9" s="157">
        <v>3465</v>
      </c>
      <c r="N9" s="158">
        <v>3990</v>
      </c>
      <c r="O9" s="133">
        <v>3698</v>
      </c>
      <c r="P9" s="158">
        <v>75363</v>
      </c>
      <c r="Q9" s="157">
        <v>1365</v>
      </c>
      <c r="R9" s="158">
        <v>2048</v>
      </c>
      <c r="S9" s="133">
        <v>1865</v>
      </c>
      <c r="T9" s="158">
        <v>197567</v>
      </c>
      <c r="V9" s="155"/>
      <c r="W9" s="155"/>
      <c r="X9" s="155"/>
      <c r="Y9" s="133"/>
      <c r="Z9" s="133"/>
      <c r="AA9" s="133"/>
    </row>
    <row r="10" spans="2:27" ht="12.95" customHeight="1" x14ac:dyDescent="0.15">
      <c r="B10" s="157"/>
      <c r="C10" s="148">
        <v>20</v>
      </c>
      <c r="D10" s="162"/>
      <c r="E10" s="157">
        <v>3360</v>
      </c>
      <c r="F10" s="158">
        <v>5361</v>
      </c>
      <c r="G10" s="133">
        <v>4383</v>
      </c>
      <c r="H10" s="158">
        <v>121490</v>
      </c>
      <c r="I10" s="157">
        <v>5250</v>
      </c>
      <c r="J10" s="158">
        <v>6668</v>
      </c>
      <c r="K10" s="133">
        <v>5877</v>
      </c>
      <c r="L10" s="158">
        <v>248592</v>
      </c>
      <c r="M10" s="157">
        <v>2835</v>
      </c>
      <c r="N10" s="158">
        <v>3780</v>
      </c>
      <c r="O10" s="133">
        <v>3265</v>
      </c>
      <c r="P10" s="158">
        <v>60371</v>
      </c>
      <c r="Q10" s="157">
        <v>1523</v>
      </c>
      <c r="R10" s="158">
        <v>1995</v>
      </c>
      <c r="S10" s="133">
        <v>1895</v>
      </c>
      <c r="T10" s="158">
        <v>121013</v>
      </c>
      <c r="V10" s="155"/>
      <c r="W10" s="155"/>
      <c r="X10" s="155"/>
      <c r="Y10" s="133"/>
      <c r="Z10" s="133"/>
      <c r="AA10" s="133"/>
    </row>
    <row r="11" spans="2:27" ht="12.95" customHeight="1" x14ac:dyDescent="0.15">
      <c r="B11" s="157"/>
      <c r="C11" s="148">
        <v>21</v>
      </c>
      <c r="D11" s="162"/>
      <c r="E11" s="133">
        <v>2940</v>
      </c>
      <c r="F11" s="158">
        <v>4725</v>
      </c>
      <c r="G11" s="133">
        <v>3985</v>
      </c>
      <c r="H11" s="158">
        <v>187762</v>
      </c>
      <c r="I11" s="157">
        <v>4620</v>
      </c>
      <c r="J11" s="158">
        <v>6615</v>
      </c>
      <c r="K11" s="133">
        <v>5205</v>
      </c>
      <c r="L11" s="158">
        <v>337602</v>
      </c>
      <c r="M11" s="146" t="s">
        <v>144</v>
      </c>
      <c r="N11" s="231" t="s">
        <v>144</v>
      </c>
      <c r="O11" s="148" t="s">
        <v>144</v>
      </c>
      <c r="P11" s="231" t="s">
        <v>144</v>
      </c>
      <c r="Q11" s="146" t="s">
        <v>144</v>
      </c>
      <c r="R11" s="231" t="s">
        <v>144</v>
      </c>
      <c r="S11" s="148" t="s">
        <v>144</v>
      </c>
      <c r="T11" s="231" t="s">
        <v>144</v>
      </c>
      <c r="V11" s="133"/>
      <c r="W11" s="133"/>
      <c r="X11" s="133"/>
      <c r="Y11" s="133"/>
      <c r="Z11" s="133"/>
      <c r="AA11" s="133"/>
    </row>
    <row r="12" spans="2:27" ht="12.95" customHeight="1" x14ac:dyDescent="0.15">
      <c r="B12" s="157"/>
      <c r="C12" s="148">
        <v>22</v>
      </c>
      <c r="D12" s="162"/>
      <c r="E12" s="158">
        <v>3360</v>
      </c>
      <c r="F12" s="158">
        <v>4725</v>
      </c>
      <c r="G12" s="158">
        <v>3925</v>
      </c>
      <c r="H12" s="158">
        <v>187459</v>
      </c>
      <c r="I12" s="158">
        <v>4515</v>
      </c>
      <c r="J12" s="158">
        <v>5933</v>
      </c>
      <c r="K12" s="158">
        <v>5058</v>
      </c>
      <c r="L12" s="158">
        <v>346402</v>
      </c>
      <c r="M12" s="231" t="s">
        <v>144</v>
      </c>
      <c r="N12" s="231" t="s">
        <v>144</v>
      </c>
      <c r="O12" s="231" t="s">
        <v>144</v>
      </c>
      <c r="P12" s="231" t="s">
        <v>144</v>
      </c>
      <c r="Q12" s="231" t="s">
        <v>144</v>
      </c>
      <c r="R12" s="231" t="s">
        <v>144</v>
      </c>
      <c r="S12" s="231" t="s">
        <v>144</v>
      </c>
      <c r="T12" s="232" t="s">
        <v>144</v>
      </c>
      <c r="V12" s="155"/>
      <c r="W12" s="155"/>
      <c r="X12" s="155"/>
      <c r="Y12" s="155"/>
      <c r="Z12" s="155"/>
      <c r="AA12" s="133"/>
    </row>
    <row r="13" spans="2:27" ht="12.95" customHeight="1" x14ac:dyDescent="0.15">
      <c r="B13" s="150"/>
      <c r="C13" s="154">
        <v>23</v>
      </c>
      <c r="D13" s="163"/>
      <c r="E13" s="164">
        <v>3150</v>
      </c>
      <c r="F13" s="164">
        <v>5040</v>
      </c>
      <c r="G13" s="164">
        <v>3993.2817146993016</v>
      </c>
      <c r="H13" s="164">
        <v>94830.6</v>
      </c>
      <c r="I13" s="164">
        <v>4200</v>
      </c>
      <c r="J13" s="164">
        <v>6300</v>
      </c>
      <c r="K13" s="164">
        <v>5037.2732737440519</v>
      </c>
      <c r="L13" s="164">
        <v>199063.6</v>
      </c>
      <c r="M13" s="153" t="s">
        <v>144</v>
      </c>
      <c r="N13" s="153" t="s">
        <v>144</v>
      </c>
      <c r="O13" s="153" t="s">
        <v>144</v>
      </c>
      <c r="P13" s="153" t="s">
        <v>144</v>
      </c>
      <c r="Q13" s="153" t="s">
        <v>144</v>
      </c>
      <c r="R13" s="153" t="s">
        <v>144</v>
      </c>
      <c r="S13" s="153" t="s">
        <v>144</v>
      </c>
      <c r="T13" s="167" t="s">
        <v>144</v>
      </c>
      <c r="V13" s="142"/>
      <c r="W13" s="155"/>
      <c r="X13" s="155"/>
      <c r="Y13" s="155"/>
      <c r="Z13" s="155"/>
      <c r="AA13" s="133"/>
    </row>
    <row r="14" spans="2:27" ht="12.95" customHeight="1" x14ac:dyDescent="0.15">
      <c r="B14" s="157"/>
      <c r="C14" s="148">
        <v>12</v>
      </c>
      <c r="D14" s="162"/>
      <c r="E14" s="158">
        <v>3885</v>
      </c>
      <c r="F14" s="158">
        <v>4725</v>
      </c>
      <c r="G14" s="158">
        <v>4339.1350395206509</v>
      </c>
      <c r="H14" s="158">
        <v>12322.4</v>
      </c>
      <c r="I14" s="160">
        <v>5040</v>
      </c>
      <c r="J14" s="160">
        <v>6300</v>
      </c>
      <c r="K14" s="160">
        <v>5615.6799559817637</v>
      </c>
      <c r="L14" s="158">
        <v>23074.2</v>
      </c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12">
        <v>0</v>
      </c>
      <c r="T14" s="233">
        <v>0</v>
      </c>
      <c r="U14" s="133"/>
    </row>
    <row r="15" spans="2:27" ht="12.95" customHeight="1" x14ac:dyDescent="0.15">
      <c r="B15" s="157" t="s">
        <v>95</v>
      </c>
      <c r="C15" s="148">
        <v>1</v>
      </c>
      <c r="D15" s="162" t="s">
        <v>96</v>
      </c>
      <c r="E15" s="158">
        <v>3465</v>
      </c>
      <c r="F15" s="158">
        <v>4725</v>
      </c>
      <c r="G15" s="158">
        <v>4294.4943224062172</v>
      </c>
      <c r="H15" s="158">
        <v>10204.299999999999</v>
      </c>
      <c r="I15" s="160">
        <v>4830</v>
      </c>
      <c r="J15" s="160">
        <v>6090</v>
      </c>
      <c r="K15" s="160">
        <v>5462.6764885522816</v>
      </c>
      <c r="L15" s="158">
        <v>15635.6</v>
      </c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12">
        <v>0</v>
      </c>
      <c r="T15" s="233">
        <v>0</v>
      </c>
      <c r="U15" s="133"/>
    </row>
    <row r="16" spans="2:27" ht="12.95" customHeight="1" x14ac:dyDescent="0.15">
      <c r="B16" s="157"/>
      <c r="C16" s="148">
        <v>2</v>
      </c>
      <c r="D16" s="162"/>
      <c r="E16" s="158">
        <v>3675</v>
      </c>
      <c r="F16" s="158">
        <v>4725</v>
      </c>
      <c r="G16" s="158">
        <v>4515.0597189695554</v>
      </c>
      <c r="H16" s="158">
        <v>7609</v>
      </c>
      <c r="I16" s="160">
        <v>5040</v>
      </c>
      <c r="J16" s="160">
        <v>6090</v>
      </c>
      <c r="K16" s="160">
        <v>5460.3522359324397</v>
      </c>
      <c r="L16" s="158">
        <v>14862.7</v>
      </c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33">
        <v>0</v>
      </c>
      <c r="U16" s="133"/>
    </row>
    <row r="17" spans="2:21" ht="12.95" customHeight="1" x14ac:dyDescent="0.15">
      <c r="B17" s="157"/>
      <c r="C17" s="148">
        <v>3</v>
      </c>
      <c r="D17" s="162"/>
      <c r="E17" s="158">
        <v>4095</v>
      </c>
      <c r="F17" s="158">
        <v>4672.5</v>
      </c>
      <c r="G17" s="158">
        <v>4410.0079817559872</v>
      </c>
      <c r="H17" s="158">
        <v>9873.7000000000007</v>
      </c>
      <c r="I17" s="160">
        <v>5250</v>
      </c>
      <c r="J17" s="160">
        <v>5670</v>
      </c>
      <c r="K17" s="160">
        <v>5460.5643234942845</v>
      </c>
      <c r="L17" s="158">
        <v>20964.599999999999</v>
      </c>
      <c r="M17" s="212">
        <v>0</v>
      </c>
      <c r="N17" s="212">
        <v>0</v>
      </c>
      <c r="O17" s="212">
        <v>0</v>
      </c>
      <c r="P17" s="212">
        <v>0</v>
      </c>
      <c r="Q17" s="212">
        <v>0</v>
      </c>
      <c r="R17" s="212">
        <v>0</v>
      </c>
      <c r="S17" s="212">
        <v>0</v>
      </c>
      <c r="T17" s="233">
        <v>0</v>
      </c>
      <c r="U17" s="133"/>
    </row>
    <row r="18" spans="2:21" ht="12.95" customHeight="1" x14ac:dyDescent="0.15">
      <c r="B18" s="157"/>
      <c r="C18" s="148">
        <v>4</v>
      </c>
      <c r="D18" s="162"/>
      <c r="E18" s="158">
        <v>3150</v>
      </c>
      <c r="F18" s="158">
        <v>5250</v>
      </c>
      <c r="G18" s="158">
        <v>4725.4075320658576</v>
      </c>
      <c r="H18" s="158">
        <v>15004.6</v>
      </c>
      <c r="I18" s="160">
        <v>4200</v>
      </c>
      <c r="J18" s="160">
        <v>6300</v>
      </c>
      <c r="K18" s="160">
        <v>4934.8326449037677</v>
      </c>
      <c r="L18" s="158">
        <v>29154.9</v>
      </c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12">
        <v>0</v>
      </c>
      <c r="T18" s="233">
        <v>0</v>
      </c>
      <c r="U18" s="133"/>
    </row>
    <row r="19" spans="2:21" ht="12.95" customHeight="1" x14ac:dyDescent="0.15">
      <c r="B19" s="157"/>
      <c r="C19" s="148">
        <v>5</v>
      </c>
      <c r="D19" s="162"/>
      <c r="E19" s="158">
        <v>3150</v>
      </c>
      <c r="F19" s="158">
        <v>5250</v>
      </c>
      <c r="G19" s="158">
        <v>4241.6658982610325</v>
      </c>
      <c r="H19" s="158">
        <v>18388</v>
      </c>
      <c r="I19" s="160">
        <v>4200</v>
      </c>
      <c r="J19" s="160">
        <v>6300</v>
      </c>
      <c r="K19" s="160">
        <v>4897.7514838102989</v>
      </c>
      <c r="L19" s="158">
        <v>35992.300000000003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33">
        <v>0</v>
      </c>
      <c r="U19" s="133"/>
    </row>
    <row r="20" spans="2:21" ht="12.95" customHeight="1" x14ac:dyDescent="0.15">
      <c r="B20" s="157"/>
      <c r="C20" s="148">
        <v>6</v>
      </c>
      <c r="D20" s="162"/>
      <c r="E20" s="158">
        <v>4200</v>
      </c>
      <c r="F20" s="158">
        <v>4935</v>
      </c>
      <c r="G20" s="158">
        <v>4515.0273301933539</v>
      </c>
      <c r="H20" s="158">
        <v>15225.3</v>
      </c>
      <c r="I20" s="160">
        <v>4830</v>
      </c>
      <c r="J20" s="160">
        <v>5775</v>
      </c>
      <c r="K20" s="160">
        <v>5040.2376032349821</v>
      </c>
      <c r="L20" s="158">
        <v>31742.9</v>
      </c>
      <c r="M20" s="212">
        <v>0</v>
      </c>
      <c r="N20" s="212">
        <v>0</v>
      </c>
      <c r="O20" s="212">
        <v>0</v>
      </c>
      <c r="P20" s="212">
        <v>0</v>
      </c>
      <c r="Q20" s="212">
        <v>0</v>
      </c>
      <c r="R20" s="212">
        <v>0</v>
      </c>
      <c r="S20" s="212">
        <v>0</v>
      </c>
      <c r="T20" s="233">
        <v>0</v>
      </c>
      <c r="U20" s="133"/>
    </row>
    <row r="21" spans="2:21" ht="12.95" customHeight="1" x14ac:dyDescent="0.15">
      <c r="B21" s="157"/>
      <c r="C21" s="148">
        <v>7</v>
      </c>
      <c r="D21" s="162"/>
      <c r="E21" s="158">
        <v>4095</v>
      </c>
      <c r="F21" s="158">
        <v>4725</v>
      </c>
      <c r="G21" s="158">
        <v>4462.8407622996556</v>
      </c>
      <c r="H21" s="158">
        <v>15112.6</v>
      </c>
      <c r="I21" s="160">
        <v>4935</v>
      </c>
      <c r="J21" s="160">
        <v>6090</v>
      </c>
      <c r="K21" s="160">
        <v>5354.5411563881426</v>
      </c>
      <c r="L21" s="158">
        <v>29194</v>
      </c>
      <c r="M21" s="212">
        <v>0</v>
      </c>
      <c r="N21" s="212">
        <v>0</v>
      </c>
      <c r="O21" s="212">
        <v>0</v>
      </c>
      <c r="P21" s="212">
        <v>0</v>
      </c>
      <c r="Q21" s="212">
        <v>0</v>
      </c>
      <c r="R21" s="212">
        <v>0</v>
      </c>
      <c r="S21" s="212">
        <v>0</v>
      </c>
      <c r="T21" s="233">
        <v>0</v>
      </c>
      <c r="U21" s="133"/>
    </row>
    <row r="22" spans="2:21" ht="12.95" customHeight="1" x14ac:dyDescent="0.15">
      <c r="B22" s="157"/>
      <c r="C22" s="148">
        <v>8</v>
      </c>
      <c r="D22" s="162"/>
      <c r="E22" s="158">
        <v>4200</v>
      </c>
      <c r="F22" s="158">
        <v>4725</v>
      </c>
      <c r="G22" s="158">
        <v>4504.1859116022079</v>
      </c>
      <c r="H22" s="158">
        <v>16178.7</v>
      </c>
      <c r="I22" s="160">
        <v>5250</v>
      </c>
      <c r="J22" s="160">
        <v>6300</v>
      </c>
      <c r="K22" s="160">
        <v>5669.6598131685159</v>
      </c>
      <c r="L22" s="158">
        <v>28057.4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212">
        <v>0</v>
      </c>
      <c r="S22" s="212">
        <v>0</v>
      </c>
      <c r="T22" s="233">
        <v>0</v>
      </c>
      <c r="U22" s="133"/>
    </row>
    <row r="23" spans="2:21" ht="12.95" customHeight="1" x14ac:dyDescent="0.15">
      <c r="B23" s="157"/>
      <c r="C23" s="148">
        <v>9</v>
      </c>
      <c r="D23" s="162"/>
      <c r="E23" s="158">
        <v>4200</v>
      </c>
      <c r="F23" s="158">
        <v>4725</v>
      </c>
      <c r="G23" s="158">
        <v>4514.5393251177493</v>
      </c>
      <c r="H23" s="158">
        <v>12891.4</v>
      </c>
      <c r="I23" s="160">
        <v>5250</v>
      </c>
      <c r="J23" s="160">
        <v>5775</v>
      </c>
      <c r="K23" s="160">
        <v>5722.249862693945</v>
      </c>
      <c r="L23" s="158">
        <v>25404.7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33">
        <v>0</v>
      </c>
      <c r="U23" s="133"/>
    </row>
    <row r="24" spans="2:21" ht="12.95" customHeight="1" x14ac:dyDescent="0.15">
      <c r="B24" s="157"/>
      <c r="C24" s="148">
        <v>10</v>
      </c>
      <c r="D24" s="162"/>
      <c r="E24" s="158">
        <v>4515</v>
      </c>
      <c r="F24" s="158">
        <v>5250</v>
      </c>
      <c r="G24" s="158">
        <v>4913.743106990968</v>
      </c>
      <c r="H24" s="158">
        <v>16884.7</v>
      </c>
      <c r="I24" s="160">
        <v>5250</v>
      </c>
      <c r="J24" s="160">
        <v>6090</v>
      </c>
      <c r="K24" s="160">
        <v>5643.661010014418</v>
      </c>
      <c r="L24" s="158">
        <v>28400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33">
        <v>0</v>
      </c>
      <c r="U24" s="133"/>
    </row>
    <row r="25" spans="2:21" ht="12.95" customHeight="1" x14ac:dyDescent="0.15">
      <c r="B25" s="157"/>
      <c r="C25" s="148">
        <v>11</v>
      </c>
      <c r="D25" s="162"/>
      <c r="E25" s="158">
        <v>4200</v>
      </c>
      <c r="F25" s="158">
        <v>4830</v>
      </c>
      <c r="G25" s="158">
        <v>4514.7931049808913</v>
      </c>
      <c r="H25" s="158">
        <v>17055.5</v>
      </c>
      <c r="I25" s="160">
        <v>5145</v>
      </c>
      <c r="J25" s="160">
        <v>6300</v>
      </c>
      <c r="K25" s="160">
        <v>5565.1373756482117</v>
      </c>
      <c r="L25" s="158">
        <v>27261.3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212">
        <v>0</v>
      </c>
      <c r="S25" s="212">
        <v>0</v>
      </c>
      <c r="T25" s="233">
        <v>0</v>
      </c>
      <c r="U25" s="133"/>
    </row>
    <row r="26" spans="2:21" ht="12.95" customHeight="1" x14ac:dyDescent="0.15">
      <c r="B26" s="150"/>
      <c r="C26" s="154">
        <v>12</v>
      </c>
      <c r="D26" s="163"/>
      <c r="E26" s="166">
        <v>4410</v>
      </c>
      <c r="F26" s="166">
        <v>5250</v>
      </c>
      <c r="G26" s="166">
        <v>4845.7434294417681</v>
      </c>
      <c r="H26" s="166">
        <v>26195.1</v>
      </c>
      <c r="I26" s="172">
        <v>5565</v>
      </c>
      <c r="J26" s="234">
        <v>6615</v>
      </c>
      <c r="K26" s="235">
        <v>6011.3647824446662</v>
      </c>
      <c r="L26" s="166">
        <v>41046.300000000003</v>
      </c>
      <c r="M26" s="236">
        <v>0</v>
      </c>
      <c r="N26" s="237">
        <v>0</v>
      </c>
      <c r="O26" s="237">
        <v>0</v>
      </c>
      <c r="P26" s="237">
        <v>0</v>
      </c>
      <c r="Q26" s="236">
        <v>0</v>
      </c>
      <c r="R26" s="237">
        <v>0</v>
      </c>
      <c r="S26" s="237">
        <v>0</v>
      </c>
      <c r="T26" s="236">
        <v>0</v>
      </c>
      <c r="U26" s="133"/>
    </row>
    <row r="28" spans="2:21" x14ac:dyDescent="0.15">
      <c r="L28" s="133"/>
      <c r="T28" s="133"/>
    </row>
    <row r="29" spans="2:21" x14ac:dyDescent="0.15">
      <c r="L29" s="133"/>
      <c r="T29" s="133"/>
    </row>
    <row r="30" spans="2:21" x14ac:dyDescent="0.15">
      <c r="L30" s="133"/>
      <c r="T30" s="133"/>
    </row>
    <row r="31" spans="2:21" x14ac:dyDescent="0.15">
      <c r="L31" s="133"/>
      <c r="T31" s="133"/>
    </row>
    <row r="32" spans="2:21" x14ac:dyDescent="0.15">
      <c r="T32" s="133"/>
    </row>
    <row r="33" spans="20:20" x14ac:dyDescent="0.15">
      <c r="T33" s="133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5" style="174" customWidth="1"/>
    <col min="4" max="4" width="5.375" style="174" customWidth="1"/>
    <col min="5" max="7" width="5.875" style="174" customWidth="1"/>
    <col min="8" max="8" width="7.75" style="174" customWidth="1"/>
    <col min="9" max="11" width="5.875" style="174" customWidth="1"/>
    <col min="12" max="12" width="7.625" style="174" customWidth="1"/>
    <col min="13" max="15" width="5.875" style="174" customWidth="1"/>
    <col min="16" max="16" width="7.625" style="174" customWidth="1"/>
    <col min="17" max="19" width="5.875" style="174" customWidth="1"/>
    <col min="20" max="20" width="7.125" style="174" customWidth="1"/>
    <col min="21" max="23" width="5.875" style="174" customWidth="1"/>
    <col min="24" max="24" width="7.75" style="174" customWidth="1"/>
    <col min="25" max="16384" width="7.5" style="174"/>
  </cols>
  <sheetData>
    <row r="3" spans="2:32" x14ac:dyDescent="0.15">
      <c r="B3" s="174" t="s">
        <v>145</v>
      </c>
    </row>
    <row r="4" spans="2:32" x14ac:dyDescent="0.15">
      <c r="X4" s="175" t="s">
        <v>82</v>
      </c>
      <c r="Z4" s="140"/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238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119</v>
      </c>
      <c r="R6" s="198"/>
      <c r="S6" s="198"/>
      <c r="T6" s="199"/>
      <c r="U6" s="218" t="s">
        <v>127</v>
      </c>
      <c r="V6" s="219"/>
      <c r="W6" s="219"/>
      <c r="X6" s="220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  <c r="AF8" s="140"/>
    </row>
    <row r="9" spans="2:32" ht="14.1" customHeight="1" x14ac:dyDescent="0.15">
      <c r="B9" s="177" t="s">
        <v>0</v>
      </c>
      <c r="C9" s="185">
        <v>20</v>
      </c>
      <c r="D9" s="239" t="s">
        <v>1</v>
      </c>
      <c r="E9" s="194">
        <v>1050</v>
      </c>
      <c r="F9" s="130">
        <v>2310</v>
      </c>
      <c r="G9" s="140">
        <v>1696</v>
      </c>
      <c r="H9" s="130">
        <v>877513</v>
      </c>
      <c r="I9" s="194">
        <v>945</v>
      </c>
      <c r="J9" s="130">
        <v>1470</v>
      </c>
      <c r="K9" s="140">
        <v>1184</v>
      </c>
      <c r="L9" s="130">
        <v>711878</v>
      </c>
      <c r="M9" s="194">
        <v>735</v>
      </c>
      <c r="N9" s="130">
        <v>1323</v>
      </c>
      <c r="O9" s="140">
        <v>1040</v>
      </c>
      <c r="P9" s="130">
        <v>160865</v>
      </c>
      <c r="Q9" s="194">
        <v>3360</v>
      </c>
      <c r="R9" s="130">
        <v>4410</v>
      </c>
      <c r="S9" s="140">
        <v>3881</v>
      </c>
      <c r="T9" s="130">
        <v>221248</v>
      </c>
      <c r="U9" s="194">
        <v>2100</v>
      </c>
      <c r="V9" s="130">
        <v>3101</v>
      </c>
      <c r="W9" s="140">
        <v>2576</v>
      </c>
      <c r="X9" s="130">
        <v>333597</v>
      </c>
      <c r="Z9" s="140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>
        <v>21</v>
      </c>
      <c r="D10" s="140"/>
      <c r="E10" s="194">
        <v>1208</v>
      </c>
      <c r="F10" s="130">
        <v>2310</v>
      </c>
      <c r="G10" s="140">
        <v>1587</v>
      </c>
      <c r="H10" s="130">
        <v>978151</v>
      </c>
      <c r="I10" s="194">
        <v>945</v>
      </c>
      <c r="J10" s="130">
        <v>1365</v>
      </c>
      <c r="K10" s="140">
        <v>1151</v>
      </c>
      <c r="L10" s="130">
        <v>651889</v>
      </c>
      <c r="M10" s="194">
        <v>735</v>
      </c>
      <c r="N10" s="130">
        <v>1161</v>
      </c>
      <c r="O10" s="140">
        <v>929</v>
      </c>
      <c r="P10" s="130">
        <v>148081</v>
      </c>
      <c r="Q10" s="194">
        <v>2835</v>
      </c>
      <c r="R10" s="130">
        <v>4095</v>
      </c>
      <c r="S10" s="140">
        <v>3479</v>
      </c>
      <c r="T10" s="130">
        <v>226768</v>
      </c>
      <c r="U10" s="194">
        <v>2100</v>
      </c>
      <c r="V10" s="130">
        <v>2940</v>
      </c>
      <c r="W10" s="140">
        <v>2503</v>
      </c>
      <c r="X10" s="130">
        <v>480393</v>
      </c>
      <c r="Z10" s="240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/>
      <c r="C11" s="185">
        <v>22</v>
      </c>
      <c r="D11" s="195"/>
      <c r="E11" s="195">
        <v>1103</v>
      </c>
      <c r="F11" s="130">
        <v>2205</v>
      </c>
      <c r="G11" s="130">
        <v>1549</v>
      </c>
      <c r="H11" s="130">
        <v>734977</v>
      </c>
      <c r="I11" s="130">
        <v>945</v>
      </c>
      <c r="J11" s="130">
        <v>1365</v>
      </c>
      <c r="K11" s="130">
        <v>1103</v>
      </c>
      <c r="L11" s="130">
        <v>404800</v>
      </c>
      <c r="M11" s="130">
        <v>704</v>
      </c>
      <c r="N11" s="130">
        <v>1203</v>
      </c>
      <c r="O11" s="130">
        <v>975</v>
      </c>
      <c r="P11" s="130">
        <v>83396</v>
      </c>
      <c r="Q11" s="130">
        <v>2730</v>
      </c>
      <c r="R11" s="130">
        <v>4043</v>
      </c>
      <c r="S11" s="130">
        <v>3474</v>
      </c>
      <c r="T11" s="130">
        <v>193855</v>
      </c>
      <c r="U11" s="130">
        <v>2200</v>
      </c>
      <c r="V11" s="130">
        <v>3045</v>
      </c>
      <c r="W11" s="130">
        <v>2531</v>
      </c>
      <c r="X11" s="195">
        <v>362364</v>
      </c>
      <c r="Z11" s="240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89"/>
      <c r="C12" s="192">
        <v>23</v>
      </c>
      <c r="D12" s="196"/>
      <c r="E12" s="164">
        <v>840</v>
      </c>
      <c r="F12" s="164">
        <v>2100</v>
      </c>
      <c r="G12" s="165">
        <v>1434.1464339897868</v>
      </c>
      <c r="H12" s="164">
        <v>623441.20000000007</v>
      </c>
      <c r="I12" s="164">
        <v>787.5</v>
      </c>
      <c r="J12" s="164">
        <v>1405.1100000000001</v>
      </c>
      <c r="K12" s="164">
        <v>1108.7951844370348</v>
      </c>
      <c r="L12" s="164">
        <v>287014.60000000003</v>
      </c>
      <c r="M12" s="164">
        <v>735</v>
      </c>
      <c r="N12" s="164">
        <v>1260</v>
      </c>
      <c r="O12" s="165">
        <v>899.2122336236539</v>
      </c>
      <c r="P12" s="164">
        <v>124305.30000000003</v>
      </c>
      <c r="Q12" s="164">
        <v>2625</v>
      </c>
      <c r="R12" s="164">
        <v>4042.5</v>
      </c>
      <c r="S12" s="164">
        <v>3237.4008216635825</v>
      </c>
      <c r="T12" s="164">
        <v>149311.20000000001</v>
      </c>
      <c r="U12" s="164">
        <v>1837.5</v>
      </c>
      <c r="V12" s="164">
        <v>2940</v>
      </c>
      <c r="W12" s="164">
        <v>2455.2506368526851</v>
      </c>
      <c r="X12" s="165">
        <v>303912.6999999999</v>
      </c>
      <c r="Z12" s="140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57"/>
      <c r="C13" s="148">
        <v>12</v>
      </c>
      <c r="D13" s="162"/>
      <c r="E13" s="130">
        <v>1417.5</v>
      </c>
      <c r="F13" s="130">
        <v>1785</v>
      </c>
      <c r="G13" s="130">
        <v>1575.0259867220225</v>
      </c>
      <c r="H13" s="130">
        <v>74930.599999999991</v>
      </c>
      <c r="I13" s="130">
        <v>945</v>
      </c>
      <c r="J13" s="130">
        <v>1365</v>
      </c>
      <c r="K13" s="130">
        <v>1176.2679133170222</v>
      </c>
      <c r="L13" s="130">
        <v>22104.799999999999</v>
      </c>
      <c r="M13" s="130">
        <v>735</v>
      </c>
      <c r="N13" s="130">
        <v>1050</v>
      </c>
      <c r="O13" s="130">
        <v>925.56869867340492</v>
      </c>
      <c r="P13" s="130">
        <v>4246.2</v>
      </c>
      <c r="Q13" s="130">
        <v>2730</v>
      </c>
      <c r="R13" s="130">
        <v>3570</v>
      </c>
      <c r="S13" s="130">
        <v>3116.8532324621733</v>
      </c>
      <c r="T13" s="130">
        <v>14506.199999999999</v>
      </c>
      <c r="U13" s="130">
        <v>2199.96</v>
      </c>
      <c r="V13" s="130">
        <v>2700.0750000000003</v>
      </c>
      <c r="W13" s="130">
        <v>2522.5970447728027</v>
      </c>
      <c r="X13" s="195">
        <v>26623.200000000001</v>
      </c>
      <c r="Z13" s="140"/>
    </row>
    <row r="14" spans="2:32" ht="14.1" customHeight="1" x14ac:dyDescent="0.15">
      <c r="B14" s="157" t="s">
        <v>95</v>
      </c>
      <c r="C14" s="148">
        <v>1</v>
      </c>
      <c r="D14" s="162" t="s">
        <v>112</v>
      </c>
      <c r="E14" s="130">
        <v>1260</v>
      </c>
      <c r="F14" s="130">
        <v>1575</v>
      </c>
      <c r="G14" s="130">
        <v>1409.654930902967</v>
      </c>
      <c r="H14" s="195">
        <v>81321.2</v>
      </c>
      <c r="I14" s="130">
        <v>840</v>
      </c>
      <c r="J14" s="195">
        <v>1312.5</v>
      </c>
      <c r="K14" s="130">
        <v>978.80254033399376</v>
      </c>
      <c r="L14" s="130">
        <v>37940.1</v>
      </c>
      <c r="M14" s="130">
        <v>750.01499999999999</v>
      </c>
      <c r="N14" s="130">
        <v>750.01499999999999</v>
      </c>
      <c r="O14" s="195">
        <v>750.01193633952266</v>
      </c>
      <c r="P14" s="130">
        <v>11062.900000000001</v>
      </c>
      <c r="Q14" s="130">
        <v>2625</v>
      </c>
      <c r="R14" s="130">
        <v>3570</v>
      </c>
      <c r="S14" s="130">
        <v>3077.3517997333729</v>
      </c>
      <c r="T14" s="130">
        <v>13173.400000000001</v>
      </c>
      <c r="U14" s="130">
        <v>2100</v>
      </c>
      <c r="V14" s="130">
        <v>2572.5</v>
      </c>
      <c r="W14" s="130">
        <v>2347.1239120142759</v>
      </c>
      <c r="X14" s="195">
        <v>33564.6</v>
      </c>
      <c r="Z14" s="140"/>
    </row>
    <row r="15" spans="2:32" ht="14.1" customHeight="1" x14ac:dyDescent="0.15">
      <c r="B15" s="157"/>
      <c r="C15" s="148">
        <v>2</v>
      </c>
      <c r="D15" s="162"/>
      <c r="E15" s="130">
        <v>1208.3399999999999</v>
      </c>
      <c r="F15" s="130">
        <v>1575</v>
      </c>
      <c r="G15" s="130">
        <v>1386.4529920121979</v>
      </c>
      <c r="H15" s="130">
        <v>59971.5</v>
      </c>
      <c r="I15" s="130">
        <v>840</v>
      </c>
      <c r="J15" s="130">
        <v>1155</v>
      </c>
      <c r="K15" s="130">
        <v>958.93607512117808</v>
      </c>
      <c r="L15" s="130">
        <v>34392.9</v>
      </c>
      <c r="M15" s="130">
        <v>630</v>
      </c>
      <c r="N15" s="130">
        <v>945</v>
      </c>
      <c r="O15" s="130">
        <v>854.04779555208756</v>
      </c>
      <c r="P15" s="130">
        <v>3357.8999999999996</v>
      </c>
      <c r="Q15" s="130">
        <v>2625</v>
      </c>
      <c r="R15" s="130">
        <v>3465</v>
      </c>
      <c r="S15" s="130">
        <v>3068.0321382238476</v>
      </c>
      <c r="T15" s="130">
        <v>14055.300000000001</v>
      </c>
      <c r="U15" s="130">
        <v>2100</v>
      </c>
      <c r="V15" s="130">
        <v>2730</v>
      </c>
      <c r="W15" s="130">
        <v>2411.9229133134054</v>
      </c>
      <c r="X15" s="195">
        <v>22434.399999999998</v>
      </c>
      <c r="Z15" s="140"/>
    </row>
    <row r="16" spans="2:32" ht="14.1" customHeight="1" x14ac:dyDescent="0.15">
      <c r="B16" s="157"/>
      <c r="C16" s="148">
        <v>3</v>
      </c>
      <c r="D16" s="162"/>
      <c r="E16" s="130">
        <v>1050</v>
      </c>
      <c r="F16" s="130">
        <v>1575</v>
      </c>
      <c r="G16" s="130">
        <v>1378.3717522071042</v>
      </c>
      <c r="H16" s="130">
        <v>68170.899999999994</v>
      </c>
      <c r="I16" s="130">
        <v>787.5</v>
      </c>
      <c r="J16" s="130">
        <v>1102.5</v>
      </c>
      <c r="K16" s="130">
        <v>979.01542589919029</v>
      </c>
      <c r="L16" s="130">
        <v>33645.899999999994</v>
      </c>
      <c r="M16" s="130">
        <v>785.71500000000003</v>
      </c>
      <c r="N16" s="130">
        <v>997.5</v>
      </c>
      <c r="O16" s="130">
        <v>848.01003764115433</v>
      </c>
      <c r="P16" s="130">
        <v>2349.3000000000002</v>
      </c>
      <c r="Q16" s="130">
        <v>2730</v>
      </c>
      <c r="R16" s="130">
        <v>3465</v>
      </c>
      <c r="S16" s="130">
        <v>3153.838238187901</v>
      </c>
      <c r="T16" s="130">
        <v>14366.300000000001</v>
      </c>
      <c r="U16" s="130">
        <v>2173.5</v>
      </c>
      <c r="V16" s="130">
        <v>2782.5</v>
      </c>
      <c r="W16" s="130">
        <v>2547.4812673037418</v>
      </c>
      <c r="X16" s="195">
        <v>24123.4</v>
      </c>
      <c r="Z16" s="140"/>
    </row>
    <row r="17" spans="2:26" ht="14.1" customHeight="1" x14ac:dyDescent="0.15">
      <c r="B17" s="157"/>
      <c r="C17" s="148">
        <v>4</v>
      </c>
      <c r="D17" s="162"/>
      <c r="E17" s="130">
        <v>892.5</v>
      </c>
      <c r="F17" s="130">
        <v>1575</v>
      </c>
      <c r="G17" s="130">
        <v>1321.9263351059847</v>
      </c>
      <c r="H17" s="130">
        <v>62232.4</v>
      </c>
      <c r="I17" s="130">
        <v>787.5</v>
      </c>
      <c r="J17" s="130">
        <v>1207.5</v>
      </c>
      <c r="K17" s="130">
        <v>919.90942203111172</v>
      </c>
      <c r="L17" s="130">
        <v>33819.899999999994</v>
      </c>
      <c r="M17" s="130">
        <v>781.93500000000006</v>
      </c>
      <c r="N17" s="130">
        <v>1081.5</v>
      </c>
      <c r="O17" s="130">
        <v>873.61423728813566</v>
      </c>
      <c r="P17" s="130">
        <v>6824</v>
      </c>
      <c r="Q17" s="130">
        <v>2730</v>
      </c>
      <c r="R17" s="130">
        <v>3780</v>
      </c>
      <c r="S17" s="130">
        <v>3209.2182168300951</v>
      </c>
      <c r="T17" s="130">
        <v>17686.2</v>
      </c>
      <c r="U17" s="130">
        <v>2105.25</v>
      </c>
      <c r="V17" s="130">
        <v>2730</v>
      </c>
      <c r="W17" s="130">
        <v>2562.5668913398695</v>
      </c>
      <c r="X17" s="195">
        <v>26489.899999999998</v>
      </c>
      <c r="Z17" s="140"/>
    </row>
    <row r="18" spans="2:26" ht="14.1" customHeight="1" x14ac:dyDescent="0.15">
      <c r="B18" s="157"/>
      <c r="C18" s="148">
        <v>5</v>
      </c>
      <c r="D18" s="162"/>
      <c r="E18" s="130">
        <v>945</v>
      </c>
      <c r="F18" s="130">
        <v>1617</v>
      </c>
      <c r="G18" s="130">
        <v>1399.572624953166</v>
      </c>
      <c r="H18" s="130">
        <v>91885.700000000012</v>
      </c>
      <c r="I18" s="130">
        <v>787.5</v>
      </c>
      <c r="J18" s="130">
        <v>1290.45</v>
      </c>
      <c r="K18" s="130">
        <v>1030.5275039783392</v>
      </c>
      <c r="L18" s="130">
        <v>45005</v>
      </c>
      <c r="M18" s="130">
        <v>819</v>
      </c>
      <c r="N18" s="130">
        <v>1071</v>
      </c>
      <c r="O18" s="130">
        <v>920.17750852298911</v>
      </c>
      <c r="P18" s="130">
        <v>8291.6</v>
      </c>
      <c r="Q18" s="130">
        <v>2730</v>
      </c>
      <c r="R18" s="130">
        <v>3727.5</v>
      </c>
      <c r="S18" s="130">
        <v>3470.4740150598354</v>
      </c>
      <c r="T18" s="130">
        <v>21791.5</v>
      </c>
      <c r="U18" s="130">
        <v>1995</v>
      </c>
      <c r="V18" s="130">
        <v>2730</v>
      </c>
      <c r="W18" s="130">
        <v>2535.0163540993826</v>
      </c>
      <c r="X18" s="195">
        <v>42763.9</v>
      </c>
      <c r="Z18" s="140"/>
    </row>
    <row r="19" spans="2:26" ht="14.1" customHeight="1" x14ac:dyDescent="0.15">
      <c r="B19" s="157"/>
      <c r="C19" s="148">
        <v>6</v>
      </c>
      <c r="D19" s="162"/>
      <c r="E19" s="130">
        <v>945</v>
      </c>
      <c r="F19" s="130">
        <v>1522.5</v>
      </c>
      <c r="G19" s="130">
        <v>1301.1637961200679</v>
      </c>
      <c r="H19" s="130">
        <v>58135.1</v>
      </c>
      <c r="I19" s="130">
        <v>787.5</v>
      </c>
      <c r="J19" s="130">
        <v>1290.45</v>
      </c>
      <c r="K19" s="130">
        <v>1031.3114836546524</v>
      </c>
      <c r="L19" s="130">
        <v>28447.1</v>
      </c>
      <c r="M19" s="130">
        <v>735</v>
      </c>
      <c r="N19" s="130">
        <v>1260</v>
      </c>
      <c r="O19" s="130">
        <v>938.33190630048477</v>
      </c>
      <c r="P19" s="130">
        <v>1703.1</v>
      </c>
      <c r="Q19" s="195">
        <v>2730</v>
      </c>
      <c r="R19" s="130">
        <v>3834.9150000000004</v>
      </c>
      <c r="S19" s="130">
        <v>3478.3832675673548</v>
      </c>
      <c r="T19" s="195">
        <v>14248.5</v>
      </c>
      <c r="U19" s="130">
        <v>2205</v>
      </c>
      <c r="V19" s="130">
        <v>2730</v>
      </c>
      <c r="W19" s="130">
        <v>2594.4749410119725</v>
      </c>
      <c r="X19" s="195">
        <v>27954.5</v>
      </c>
      <c r="Z19" s="140"/>
    </row>
    <row r="20" spans="2:26" ht="14.1" customHeight="1" x14ac:dyDescent="0.15">
      <c r="B20" s="157"/>
      <c r="C20" s="148">
        <v>7</v>
      </c>
      <c r="D20" s="162"/>
      <c r="E20" s="130">
        <v>945</v>
      </c>
      <c r="F20" s="130">
        <v>1386</v>
      </c>
      <c r="G20" s="130">
        <v>1172.6308984982159</v>
      </c>
      <c r="H20" s="130">
        <v>85419.800000000017</v>
      </c>
      <c r="I20" s="130">
        <v>840</v>
      </c>
      <c r="J20" s="130">
        <v>1239</v>
      </c>
      <c r="K20" s="130">
        <v>1006.5076198736217</v>
      </c>
      <c r="L20" s="130">
        <v>30580.3</v>
      </c>
      <c r="M20" s="130">
        <v>892.5</v>
      </c>
      <c r="N20" s="130">
        <v>1155</v>
      </c>
      <c r="O20" s="130">
        <v>1002.1031518624641</v>
      </c>
      <c r="P20" s="130">
        <v>4986.8</v>
      </c>
      <c r="Q20" s="130">
        <v>2835</v>
      </c>
      <c r="R20" s="130">
        <v>3937.5</v>
      </c>
      <c r="S20" s="130">
        <v>3429.3909627943935</v>
      </c>
      <c r="T20" s="130">
        <v>21215.5</v>
      </c>
      <c r="U20" s="130">
        <v>2100</v>
      </c>
      <c r="V20" s="130">
        <v>2835</v>
      </c>
      <c r="W20" s="130">
        <v>2393.5657150289398</v>
      </c>
      <c r="X20" s="195">
        <v>35741.9</v>
      </c>
      <c r="Z20" s="140"/>
    </row>
    <row r="21" spans="2:26" ht="14.1" customHeight="1" x14ac:dyDescent="0.15">
      <c r="B21" s="157"/>
      <c r="C21" s="148">
        <v>8</v>
      </c>
      <c r="D21" s="162"/>
      <c r="E21" s="130">
        <v>924</v>
      </c>
      <c r="F21" s="130">
        <v>1386</v>
      </c>
      <c r="G21" s="130">
        <v>1185.6982634396268</v>
      </c>
      <c r="H21" s="130">
        <v>56463</v>
      </c>
      <c r="I21" s="130">
        <v>840</v>
      </c>
      <c r="J21" s="130">
        <v>1173.2700000000002</v>
      </c>
      <c r="K21" s="130">
        <v>1017.9251607413012</v>
      </c>
      <c r="L21" s="130">
        <v>16915.099999999999</v>
      </c>
      <c r="M21" s="130">
        <v>787.5</v>
      </c>
      <c r="N21" s="130">
        <v>1029</v>
      </c>
      <c r="O21" s="130">
        <v>936.18164062500023</v>
      </c>
      <c r="P21" s="130">
        <v>6829.7999999999993</v>
      </c>
      <c r="Q21" s="130">
        <v>2835</v>
      </c>
      <c r="R21" s="130">
        <v>3727.5</v>
      </c>
      <c r="S21" s="130">
        <v>3445.2104909213185</v>
      </c>
      <c r="T21" s="130">
        <v>14185.500000000002</v>
      </c>
      <c r="U21" s="130">
        <v>2100</v>
      </c>
      <c r="V21" s="130">
        <v>2700.0750000000003</v>
      </c>
      <c r="W21" s="130">
        <v>2500.6133575987237</v>
      </c>
      <c r="X21" s="195">
        <v>24468.700000000004</v>
      </c>
      <c r="Z21" s="140"/>
    </row>
    <row r="22" spans="2:26" ht="14.1" customHeight="1" x14ac:dyDescent="0.15">
      <c r="B22" s="157"/>
      <c r="C22" s="148">
        <v>9</v>
      </c>
      <c r="D22" s="162"/>
      <c r="E22" s="130">
        <v>945</v>
      </c>
      <c r="F22" s="130">
        <v>1507.8</v>
      </c>
      <c r="G22" s="130">
        <v>1238.5140855649247</v>
      </c>
      <c r="H22" s="130">
        <v>59056.6</v>
      </c>
      <c r="I22" s="130">
        <v>840</v>
      </c>
      <c r="J22" s="130">
        <v>1239</v>
      </c>
      <c r="K22" s="130">
        <v>1012.8656318462035</v>
      </c>
      <c r="L22" s="130">
        <v>21286.799999999999</v>
      </c>
      <c r="M22" s="130">
        <v>840</v>
      </c>
      <c r="N22" s="130">
        <v>1149.96</v>
      </c>
      <c r="O22" s="130">
        <v>950.796875</v>
      </c>
      <c r="P22" s="130">
        <v>4169.6000000000004</v>
      </c>
      <c r="Q22" s="130">
        <v>2835</v>
      </c>
      <c r="R22" s="130">
        <v>3780</v>
      </c>
      <c r="S22" s="130">
        <v>3374.3688690717472</v>
      </c>
      <c r="T22" s="130">
        <v>15214.599999999999</v>
      </c>
      <c r="U22" s="130">
        <v>2100</v>
      </c>
      <c r="V22" s="130">
        <v>2730</v>
      </c>
      <c r="W22" s="130">
        <v>2448.8162743132148</v>
      </c>
      <c r="X22" s="195">
        <v>26036.2</v>
      </c>
      <c r="Z22" s="140"/>
    </row>
    <row r="23" spans="2:26" ht="14.1" customHeight="1" x14ac:dyDescent="0.15">
      <c r="B23" s="157"/>
      <c r="C23" s="148">
        <v>10</v>
      </c>
      <c r="D23" s="162"/>
      <c r="E23" s="130">
        <v>1050</v>
      </c>
      <c r="F23" s="130">
        <v>1523.34</v>
      </c>
      <c r="G23" s="130">
        <v>1338.7859615137695</v>
      </c>
      <c r="H23" s="130">
        <v>68299.7</v>
      </c>
      <c r="I23" s="130">
        <v>840</v>
      </c>
      <c r="J23" s="130">
        <v>1260</v>
      </c>
      <c r="K23" s="130">
        <v>1041.594536331537</v>
      </c>
      <c r="L23" s="130">
        <v>26605</v>
      </c>
      <c r="M23" s="130">
        <v>787.5</v>
      </c>
      <c r="N23" s="130">
        <v>1029</v>
      </c>
      <c r="O23" s="130">
        <v>880.1870118845502</v>
      </c>
      <c r="P23" s="130">
        <v>4494</v>
      </c>
      <c r="Q23" s="130">
        <v>2835</v>
      </c>
      <c r="R23" s="130">
        <v>3780</v>
      </c>
      <c r="S23" s="130">
        <v>3494.6763556424039</v>
      </c>
      <c r="T23" s="130">
        <v>14744.6</v>
      </c>
      <c r="U23" s="130">
        <v>2047.5</v>
      </c>
      <c r="V23" s="130">
        <v>2835</v>
      </c>
      <c r="W23" s="130">
        <v>2517.9045525258202</v>
      </c>
      <c r="X23" s="195">
        <v>29035.899999999998</v>
      </c>
      <c r="Z23" s="140"/>
    </row>
    <row r="24" spans="2:26" ht="14.1" customHeight="1" x14ac:dyDescent="0.15">
      <c r="B24" s="157"/>
      <c r="C24" s="148">
        <v>11</v>
      </c>
      <c r="D24" s="162"/>
      <c r="E24" s="130">
        <v>1209.6000000000001</v>
      </c>
      <c r="F24" s="130">
        <v>1741.95</v>
      </c>
      <c r="G24" s="130">
        <v>1499.5621639237409</v>
      </c>
      <c r="H24" s="130">
        <v>61080.399999999994</v>
      </c>
      <c r="I24" s="130">
        <v>892.5</v>
      </c>
      <c r="J24" s="130">
        <v>1207.5</v>
      </c>
      <c r="K24" s="130">
        <v>1077.9359848076717</v>
      </c>
      <c r="L24" s="130">
        <v>21109.9</v>
      </c>
      <c r="M24" s="130">
        <v>735</v>
      </c>
      <c r="N24" s="130">
        <v>1029</v>
      </c>
      <c r="O24" s="130">
        <v>841.69109782950625</v>
      </c>
      <c r="P24" s="130">
        <v>3570.7</v>
      </c>
      <c r="Q24" s="130">
        <v>2940</v>
      </c>
      <c r="R24" s="130">
        <v>4095</v>
      </c>
      <c r="S24" s="130">
        <v>3690.3079895512928</v>
      </c>
      <c r="T24" s="130">
        <v>13914.2</v>
      </c>
      <c r="U24" s="130">
        <v>2000.04</v>
      </c>
      <c r="V24" s="130">
        <v>2835</v>
      </c>
      <c r="W24" s="130">
        <v>2585.6837922225372</v>
      </c>
      <c r="X24" s="195">
        <v>22886.199999999997</v>
      </c>
      <c r="Z24" s="140"/>
    </row>
    <row r="25" spans="2:26" ht="14.1" customHeight="1" x14ac:dyDescent="0.15">
      <c r="B25" s="150"/>
      <c r="C25" s="154">
        <v>12</v>
      </c>
      <c r="D25" s="163"/>
      <c r="E25" s="129">
        <v>1365</v>
      </c>
      <c r="F25" s="129">
        <v>1995</v>
      </c>
      <c r="G25" s="129">
        <v>1797.1763118275626</v>
      </c>
      <c r="H25" s="129">
        <v>102529.5</v>
      </c>
      <c r="I25" s="129">
        <v>945</v>
      </c>
      <c r="J25" s="129">
        <v>1260</v>
      </c>
      <c r="K25" s="129">
        <v>1133.3943544346084</v>
      </c>
      <c r="L25" s="129">
        <v>42127.199999999997</v>
      </c>
      <c r="M25" s="129">
        <v>735</v>
      </c>
      <c r="N25" s="129">
        <v>1050</v>
      </c>
      <c r="O25" s="129">
        <v>863.72252321981432</v>
      </c>
      <c r="P25" s="129">
        <v>3405.7000000000003</v>
      </c>
      <c r="Q25" s="129">
        <v>3150</v>
      </c>
      <c r="R25" s="129">
        <v>3990</v>
      </c>
      <c r="S25" s="129">
        <v>3695.1591490632582</v>
      </c>
      <c r="T25" s="129">
        <v>25109.700000000004</v>
      </c>
      <c r="U25" s="129">
        <v>2205</v>
      </c>
      <c r="V25" s="129">
        <v>2940</v>
      </c>
      <c r="W25" s="129">
        <v>2651.3626791361098</v>
      </c>
      <c r="X25" s="196">
        <v>38035.1</v>
      </c>
      <c r="Z25" s="140"/>
    </row>
    <row r="26" spans="2:26" x14ac:dyDescent="0.15">
      <c r="B26" s="183" t="s">
        <v>133</v>
      </c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  <c r="Z26" s="140"/>
    </row>
    <row r="27" spans="2:26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  <c r="Z27" s="140"/>
    </row>
    <row r="28" spans="2:26" x14ac:dyDescent="0.15">
      <c r="B28" s="180" t="s">
        <v>120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  <c r="Z28" s="140"/>
    </row>
    <row r="29" spans="2:26" x14ac:dyDescent="0.15">
      <c r="B29" s="202">
        <v>41247</v>
      </c>
      <c r="C29" s="203"/>
      <c r="D29" s="204">
        <v>41253</v>
      </c>
      <c r="E29" s="205">
        <v>1365</v>
      </c>
      <c r="F29" s="205">
        <v>1753.5</v>
      </c>
      <c r="G29" s="205">
        <v>1624.0592722697006</v>
      </c>
      <c r="H29" s="241">
        <v>51357.4</v>
      </c>
      <c r="I29" s="205">
        <v>945</v>
      </c>
      <c r="J29" s="205">
        <v>1207.5</v>
      </c>
      <c r="K29" s="205">
        <v>1105.6805116866708</v>
      </c>
      <c r="L29" s="241">
        <v>21198.1</v>
      </c>
      <c r="M29" s="205">
        <v>735</v>
      </c>
      <c r="N29" s="205">
        <v>1050</v>
      </c>
      <c r="O29" s="205">
        <v>864.52165418430468</v>
      </c>
      <c r="P29" s="241">
        <v>1186.3</v>
      </c>
      <c r="Q29" s="205">
        <v>3255</v>
      </c>
      <c r="R29" s="205">
        <v>3990</v>
      </c>
      <c r="S29" s="205">
        <v>3700.2856079712233</v>
      </c>
      <c r="T29" s="241">
        <v>13095.1</v>
      </c>
      <c r="U29" s="205">
        <v>2205</v>
      </c>
      <c r="V29" s="205">
        <v>2835</v>
      </c>
      <c r="W29" s="205">
        <v>2609.9475586934323</v>
      </c>
      <c r="X29" s="241">
        <v>18164.7</v>
      </c>
    </row>
    <row r="30" spans="2:26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  <c r="M30" s="194"/>
      <c r="N30" s="130"/>
      <c r="O30" s="140"/>
      <c r="P30" s="130"/>
      <c r="Q30" s="194"/>
      <c r="R30" s="130"/>
      <c r="S30" s="140"/>
      <c r="T30" s="130"/>
      <c r="U30" s="194"/>
      <c r="V30" s="130"/>
      <c r="W30" s="140"/>
      <c r="X30" s="130"/>
    </row>
    <row r="31" spans="2:26" x14ac:dyDescent="0.15">
      <c r="B31" s="202">
        <v>41254</v>
      </c>
      <c r="C31" s="203"/>
      <c r="D31" s="204">
        <v>41260</v>
      </c>
      <c r="E31" s="205">
        <v>1417.5</v>
      </c>
      <c r="F31" s="205">
        <v>1785</v>
      </c>
      <c r="G31" s="205">
        <v>1659.1341738066099</v>
      </c>
      <c r="H31" s="241">
        <v>18077.5</v>
      </c>
      <c r="I31" s="205">
        <v>966</v>
      </c>
      <c r="J31" s="205">
        <v>1260</v>
      </c>
      <c r="K31" s="205">
        <v>1142.1273074474855</v>
      </c>
      <c r="L31" s="241">
        <v>11305.1</v>
      </c>
      <c r="M31" s="205">
        <v>892.5</v>
      </c>
      <c r="N31" s="205">
        <v>892.5</v>
      </c>
      <c r="O31" s="205">
        <v>892.5</v>
      </c>
      <c r="P31" s="241">
        <v>604.4</v>
      </c>
      <c r="Q31" s="205">
        <v>3255</v>
      </c>
      <c r="R31" s="205">
        <v>3990</v>
      </c>
      <c r="S31" s="205">
        <v>3724.7581386831598</v>
      </c>
      <c r="T31" s="241">
        <v>4973.8999999999996</v>
      </c>
      <c r="U31" s="205">
        <v>2310</v>
      </c>
      <c r="V31" s="205">
        <v>2940</v>
      </c>
      <c r="W31" s="205">
        <v>2695.1349197377358</v>
      </c>
      <c r="X31" s="241">
        <v>7997.9</v>
      </c>
    </row>
    <row r="32" spans="2:26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  <c r="M32" s="194"/>
      <c r="N32" s="130"/>
      <c r="O32" s="140"/>
      <c r="P32" s="130"/>
      <c r="Q32" s="194"/>
      <c r="R32" s="130"/>
      <c r="S32" s="140"/>
      <c r="T32" s="130"/>
      <c r="U32" s="194"/>
      <c r="V32" s="130"/>
      <c r="W32" s="140"/>
      <c r="X32" s="130"/>
    </row>
    <row r="33" spans="2:25" x14ac:dyDescent="0.15">
      <c r="B33" s="202">
        <v>41261</v>
      </c>
      <c r="C33" s="203"/>
      <c r="D33" s="204">
        <v>41264</v>
      </c>
      <c r="E33" s="205">
        <v>1496.1450000000002</v>
      </c>
      <c r="F33" s="205">
        <v>1890</v>
      </c>
      <c r="G33" s="205">
        <v>1789.2427131234529</v>
      </c>
      <c r="H33" s="241">
        <v>11698.8</v>
      </c>
      <c r="I33" s="205">
        <v>997.5</v>
      </c>
      <c r="J33" s="205">
        <v>1257.9000000000001</v>
      </c>
      <c r="K33" s="205">
        <v>1146.666093626025</v>
      </c>
      <c r="L33" s="241">
        <v>3824.4</v>
      </c>
      <c r="M33" s="205">
        <v>892.5</v>
      </c>
      <c r="N33" s="205">
        <v>892.5</v>
      </c>
      <c r="O33" s="205">
        <v>892.5</v>
      </c>
      <c r="P33" s="241">
        <v>576.29999999999995</v>
      </c>
      <c r="Q33" s="205">
        <v>3255</v>
      </c>
      <c r="R33" s="205">
        <v>3832.5</v>
      </c>
      <c r="S33" s="205">
        <v>3620.7876488666925</v>
      </c>
      <c r="T33" s="241">
        <v>2838.4</v>
      </c>
      <c r="U33" s="205">
        <v>2415</v>
      </c>
      <c r="V33" s="205">
        <v>2940</v>
      </c>
      <c r="W33" s="205">
        <v>2719.8451062284366</v>
      </c>
      <c r="X33" s="241">
        <v>3819.5</v>
      </c>
    </row>
    <row r="34" spans="2:25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  <c r="M34" s="194"/>
      <c r="N34" s="130"/>
      <c r="O34" s="140"/>
      <c r="P34" s="130"/>
      <c r="Q34" s="194"/>
      <c r="R34" s="130"/>
      <c r="S34" s="140"/>
      <c r="T34" s="130"/>
      <c r="U34" s="194"/>
      <c r="V34" s="130"/>
      <c r="W34" s="140"/>
      <c r="X34" s="130"/>
    </row>
    <row r="35" spans="2:25" ht="12" customHeight="1" x14ac:dyDescent="0.15">
      <c r="B35" s="202">
        <v>41268</v>
      </c>
      <c r="C35" s="203"/>
      <c r="D35" s="204">
        <v>41271</v>
      </c>
      <c r="E35" s="242">
        <v>1680</v>
      </c>
      <c r="F35" s="241">
        <v>1995</v>
      </c>
      <c r="G35" s="200">
        <v>1890.1285817516148</v>
      </c>
      <c r="H35" s="241">
        <v>21395.8</v>
      </c>
      <c r="I35" s="242">
        <v>997.5</v>
      </c>
      <c r="J35" s="241">
        <v>1260</v>
      </c>
      <c r="K35" s="200">
        <v>1157.5395636792455</v>
      </c>
      <c r="L35" s="241">
        <v>5799.6</v>
      </c>
      <c r="M35" s="205">
        <v>840</v>
      </c>
      <c r="N35" s="205">
        <v>840</v>
      </c>
      <c r="O35" s="205">
        <v>840</v>
      </c>
      <c r="P35" s="241">
        <v>1038.7</v>
      </c>
      <c r="Q35" s="242">
        <v>3150</v>
      </c>
      <c r="R35" s="241">
        <v>3937.5</v>
      </c>
      <c r="S35" s="200">
        <v>3675.2698898408808</v>
      </c>
      <c r="T35" s="241">
        <v>4202.3</v>
      </c>
      <c r="U35" s="242">
        <v>2310</v>
      </c>
      <c r="V35" s="241">
        <v>2940</v>
      </c>
      <c r="W35" s="200">
        <v>2693.354418359273</v>
      </c>
      <c r="X35" s="241">
        <v>8053</v>
      </c>
    </row>
    <row r="36" spans="2:25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  <c r="M36" s="194"/>
      <c r="N36" s="130"/>
      <c r="O36" s="140"/>
      <c r="P36" s="130"/>
      <c r="Q36" s="194"/>
      <c r="R36" s="130"/>
      <c r="S36" s="140"/>
      <c r="T36" s="130"/>
      <c r="U36" s="194"/>
      <c r="V36" s="130"/>
      <c r="W36" s="140"/>
      <c r="X36" s="130"/>
    </row>
    <row r="37" spans="2:25" ht="12" customHeight="1" x14ac:dyDescent="0.15">
      <c r="B37" s="214"/>
      <c r="C37" s="215"/>
      <c r="D37" s="216"/>
      <c r="E37" s="243"/>
      <c r="F37" s="243"/>
      <c r="G37" s="243"/>
      <c r="H37" s="243"/>
      <c r="I37" s="243"/>
      <c r="J37" s="243"/>
      <c r="K37" s="243"/>
      <c r="L37" s="243"/>
      <c r="M37" s="244"/>
      <c r="N37" s="244"/>
      <c r="O37" s="244"/>
      <c r="P37" s="243"/>
      <c r="Q37" s="243"/>
      <c r="R37" s="243"/>
      <c r="S37" s="243"/>
      <c r="T37" s="243"/>
      <c r="U37" s="243"/>
      <c r="V37" s="243"/>
      <c r="W37" s="243"/>
      <c r="X37" s="243"/>
    </row>
    <row r="38" spans="2:25" ht="6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5" ht="12.75" customHeight="1" x14ac:dyDescent="0.15">
      <c r="B39" s="175" t="s">
        <v>102</v>
      </c>
      <c r="C39" s="174" t="s">
        <v>146</v>
      </c>
      <c r="X39" s="140"/>
      <c r="Y39" s="140"/>
    </row>
    <row r="40" spans="2:25" ht="12.75" customHeight="1" x14ac:dyDescent="0.15">
      <c r="B40" s="217" t="s">
        <v>104</v>
      </c>
      <c r="C40" s="174" t="s">
        <v>105</v>
      </c>
      <c r="X40" s="140"/>
      <c r="Y40" s="140"/>
    </row>
    <row r="41" spans="2:25" x14ac:dyDescent="0.15">
      <c r="B41" s="217"/>
      <c r="X41" s="140"/>
      <c r="Y41" s="140"/>
    </row>
    <row r="42" spans="2:25" x14ac:dyDescent="0.15">
      <c r="B42" s="217"/>
      <c r="X42" s="140"/>
      <c r="Y42" s="140"/>
    </row>
    <row r="43" spans="2:25" x14ac:dyDescent="0.15">
      <c r="X43" s="240"/>
      <c r="Y43" s="140"/>
    </row>
    <row r="44" spans="2:25" x14ac:dyDescent="0.15">
      <c r="X44" s="140"/>
      <c r="Y44" s="140"/>
    </row>
    <row r="45" spans="2:25" x14ac:dyDescent="0.15">
      <c r="X45" s="140"/>
      <c r="Y45" s="140"/>
    </row>
    <row r="46" spans="2:25" x14ac:dyDescent="0.15">
      <c r="X46" s="140"/>
      <c r="Y46" s="140"/>
    </row>
    <row r="47" spans="2:25" x14ac:dyDescent="0.15">
      <c r="X47" s="140"/>
      <c r="Y47" s="140"/>
    </row>
    <row r="48" spans="2:25" x14ac:dyDescent="0.15">
      <c r="X48" s="140"/>
      <c r="Y48" s="140"/>
    </row>
    <row r="49" spans="24:25" x14ac:dyDescent="0.15">
      <c r="X49" s="140"/>
      <c r="Y49" s="140"/>
    </row>
    <row r="50" spans="24:25" x14ac:dyDescent="0.15">
      <c r="X50" s="140"/>
      <c r="Y50" s="140"/>
    </row>
    <row r="51" spans="24:25" x14ac:dyDescent="0.15">
      <c r="X51" s="140"/>
      <c r="Y51" s="140"/>
    </row>
    <row r="52" spans="24:25" x14ac:dyDescent="0.15">
      <c r="X52" s="140"/>
      <c r="Y52" s="140"/>
    </row>
    <row r="53" spans="24:25" x14ac:dyDescent="0.15">
      <c r="X53" s="140"/>
      <c r="Y53" s="140"/>
    </row>
    <row r="54" spans="24:25" x14ac:dyDescent="0.15">
      <c r="X54" s="140"/>
      <c r="Y54" s="140"/>
    </row>
    <row r="55" spans="24:25" x14ac:dyDescent="0.15">
      <c r="X55" s="140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  <row r="58" spans="24:25" x14ac:dyDescent="0.15">
      <c r="X58" s="140"/>
      <c r="Y58" s="14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875" style="174" customWidth="1"/>
    <col min="3" max="3" width="2.5" style="174" customWidth="1"/>
    <col min="4" max="5" width="5.5" style="174" customWidth="1"/>
    <col min="6" max="7" width="5.875" style="174" customWidth="1"/>
    <col min="8" max="8" width="7.75" style="174" customWidth="1"/>
    <col min="9" max="9" width="5.5" style="174" customWidth="1"/>
    <col min="10" max="10" width="5.75" style="174" customWidth="1"/>
    <col min="11" max="11" width="5.875" style="174" customWidth="1"/>
    <col min="12" max="12" width="7.75" style="174" customWidth="1"/>
    <col min="13" max="13" width="5.375" style="174" customWidth="1"/>
    <col min="14" max="14" width="6" style="174" customWidth="1"/>
    <col min="15" max="15" width="5.875" style="174" customWidth="1"/>
    <col min="16" max="16" width="7.625" style="174" customWidth="1"/>
    <col min="17" max="19" width="5.875" style="174" customWidth="1"/>
    <col min="20" max="20" width="7.625" style="174" customWidth="1"/>
    <col min="21" max="23" width="5.875" style="174" customWidth="1"/>
    <col min="24" max="24" width="7.625" style="174" customWidth="1"/>
    <col min="25" max="16384" width="7.5" style="174"/>
  </cols>
  <sheetData>
    <row r="3" spans="2:31" x14ac:dyDescent="0.15">
      <c r="B3" s="134" t="s">
        <v>147</v>
      </c>
    </row>
    <row r="4" spans="2:31" x14ac:dyDescent="0.15">
      <c r="X4" s="175" t="s">
        <v>82</v>
      </c>
      <c r="Z4" s="140"/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238"/>
      <c r="C6" s="178" t="s">
        <v>83</v>
      </c>
      <c r="D6" s="179"/>
      <c r="E6" s="221" t="s">
        <v>129</v>
      </c>
      <c r="F6" s="222"/>
      <c r="G6" s="222"/>
      <c r="H6" s="223"/>
      <c r="I6" s="221" t="s">
        <v>130</v>
      </c>
      <c r="J6" s="222"/>
      <c r="K6" s="222"/>
      <c r="L6" s="223"/>
      <c r="M6" s="221" t="s">
        <v>131</v>
      </c>
      <c r="N6" s="222"/>
      <c r="O6" s="222"/>
      <c r="P6" s="223"/>
      <c r="Q6" s="218" t="s">
        <v>134</v>
      </c>
      <c r="R6" s="219"/>
      <c r="S6" s="219"/>
      <c r="T6" s="220"/>
      <c r="U6" s="221" t="s">
        <v>135</v>
      </c>
      <c r="V6" s="222"/>
      <c r="W6" s="222"/>
      <c r="X6" s="223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55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20</v>
      </c>
      <c r="D9" s="239" t="s">
        <v>1</v>
      </c>
      <c r="E9" s="194">
        <v>683</v>
      </c>
      <c r="F9" s="130">
        <v>1187</v>
      </c>
      <c r="G9" s="140">
        <v>857</v>
      </c>
      <c r="H9" s="130">
        <v>769113</v>
      </c>
      <c r="I9" s="194">
        <v>998</v>
      </c>
      <c r="J9" s="130">
        <v>1418</v>
      </c>
      <c r="K9" s="140">
        <v>1172</v>
      </c>
      <c r="L9" s="130">
        <v>318575</v>
      </c>
      <c r="M9" s="194">
        <v>998</v>
      </c>
      <c r="N9" s="130">
        <v>1418</v>
      </c>
      <c r="O9" s="140">
        <v>1176</v>
      </c>
      <c r="P9" s="130">
        <v>214151</v>
      </c>
      <c r="Q9" s="194">
        <v>998</v>
      </c>
      <c r="R9" s="130">
        <v>1418</v>
      </c>
      <c r="S9" s="140">
        <v>1193</v>
      </c>
      <c r="T9" s="130">
        <v>229548</v>
      </c>
      <c r="U9" s="194">
        <v>945</v>
      </c>
      <c r="V9" s="130">
        <v>1365</v>
      </c>
      <c r="W9" s="140">
        <v>1137</v>
      </c>
      <c r="X9" s="130">
        <v>375533</v>
      </c>
      <c r="Z9" s="155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21</v>
      </c>
      <c r="D10" s="140"/>
      <c r="E10" s="194">
        <v>630</v>
      </c>
      <c r="F10" s="130">
        <v>1176</v>
      </c>
      <c r="G10" s="140">
        <v>862</v>
      </c>
      <c r="H10" s="130">
        <v>878587</v>
      </c>
      <c r="I10" s="194">
        <v>998</v>
      </c>
      <c r="J10" s="130">
        <v>1365</v>
      </c>
      <c r="K10" s="140">
        <v>1174</v>
      </c>
      <c r="L10" s="130">
        <v>333349</v>
      </c>
      <c r="M10" s="194">
        <v>998</v>
      </c>
      <c r="N10" s="130">
        <v>1418</v>
      </c>
      <c r="O10" s="140">
        <v>1184</v>
      </c>
      <c r="P10" s="130">
        <v>223266</v>
      </c>
      <c r="Q10" s="194">
        <v>998</v>
      </c>
      <c r="R10" s="130">
        <v>1391</v>
      </c>
      <c r="S10" s="140">
        <v>1191</v>
      </c>
      <c r="T10" s="130">
        <v>217735</v>
      </c>
      <c r="U10" s="194">
        <v>914</v>
      </c>
      <c r="V10" s="130">
        <v>1328</v>
      </c>
      <c r="W10" s="140">
        <v>1096</v>
      </c>
      <c r="X10" s="130">
        <v>364076</v>
      </c>
      <c r="Z10" s="155"/>
      <c r="AA10" s="155"/>
      <c r="AB10" s="155"/>
      <c r="AC10" s="155"/>
      <c r="AD10" s="155"/>
      <c r="AE10" s="155"/>
    </row>
    <row r="11" spans="2:31" ht="14.1" customHeight="1" x14ac:dyDescent="0.15">
      <c r="B11" s="194"/>
      <c r="C11" s="185">
        <v>22</v>
      </c>
      <c r="D11" s="195"/>
      <c r="E11" s="130">
        <v>630</v>
      </c>
      <c r="F11" s="130">
        <v>1155</v>
      </c>
      <c r="G11" s="130">
        <v>827</v>
      </c>
      <c r="H11" s="130">
        <v>613763</v>
      </c>
      <c r="I11" s="130">
        <v>788</v>
      </c>
      <c r="J11" s="130">
        <v>1365</v>
      </c>
      <c r="K11" s="130">
        <v>1099</v>
      </c>
      <c r="L11" s="130">
        <v>243511</v>
      </c>
      <c r="M11" s="130">
        <v>788</v>
      </c>
      <c r="N11" s="130">
        <v>1418</v>
      </c>
      <c r="O11" s="130">
        <v>1102</v>
      </c>
      <c r="P11" s="130">
        <v>156613</v>
      </c>
      <c r="Q11" s="130">
        <v>893</v>
      </c>
      <c r="R11" s="130">
        <v>1365</v>
      </c>
      <c r="S11" s="130">
        <v>1113</v>
      </c>
      <c r="T11" s="130">
        <v>132290</v>
      </c>
      <c r="U11" s="130">
        <v>735</v>
      </c>
      <c r="V11" s="130">
        <v>1281</v>
      </c>
      <c r="W11" s="130">
        <v>1039</v>
      </c>
      <c r="X11" s="195">
        <v>231539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89"/>
      <c r="C12" s="192">
        <v>23</v>
      </c>
      <c r="D12" s="196"/>
      <c r="E12" s="164">
        <v>582.75</v>
      </c>
      <c r="F12" s="164">
        <v>1290.45</v>
      </c>
      <c r="G12" s="164">
        <v>852.36679412108981</v>
      </c>
      <c r="H12" s="164">
        <v>415822.60000000003</v>
      </c>
      <c r="I12" s="164">
        <v>840</v>
      </c>
      <c r="J12" s="164">
        <v>1365</v>
      </c>
      <c r="K12" s="164">
        <v>1092.9312884280075</v>
      </c>
      <c r="L12" s="164">
        <v>212323.90000000002</v>
      </c>
      <c r="M12" s="164">
        <v>840</v>
      </c>
      <c r="N12" s="164">
        <v>1470</v>
      </c>
      <c r="O12" s="164">
        <v>1105.3519763582165</v>
      </c>
      <c r="P12" s="164">
        <v>123674.79999999999</v>
      </c>
      <c r="Q12" s="164">
        <v>892.5</v>
      </c>
      <c r="R12" s="164">
        <v>1470</v>
      </c>
      <c r="S12" s="164">
        <v>1112.7127247252349</v>
      </c>
      <c r="T12" s="164">
        <v>107154.60000000002</v>
      </c>
      <c r="U12" s="164">
        <v>735</v>
      </c>
      <c r="V12" s="164">
        <v>1290.03</v>
      </c>
      <c r="W12" s="165">
        <v>1017.8488830811726</v>
      </c>
      <c r="X12" s="164">
        <v>147411.4</v>
      </c>
      <c r="Z12" s="155"/>
      <c r="AA12" s="155"/>
      <c r="AB12" s="155"/>
      <c r="AC12" s="155"/>
      <c r="AD12" s="155"/>
      <c r="AE12" s="140"/>
    </row>
    <row r="13" spans="2:31" ht="14.1" customHeight="1" x14ac:dyDescent="0.15">
      <c r="B13" s="157"/>
      <c r="C13" s="148">
        <v>12</v>
      </c>
      <c r="D13" s="162"/>
      <c r="E13" s="130">
        <v>582.75</v>
      </c>
      <c r="F13" s="130">
        <v>840</v>
      </c>
      <c r="G13" s="130">
        <v>724.48303656095243</v>
      </c>
      <c r="H13" s="130">
        <v>32276.400000000001</v>
      </c>
      <c r="I13" s="130">
        <v>892.5</v>
      </c>
      <c r="J13" s="130">
        <v>1260</v>
      </c>
      <c r="K13" s="130">
        <v>1038.4099247908905</v>
      </c>
      <c r="L13" s="130">
        <v>18978.900000000001</v>
      </c>
      <c r="M13" s="130">
        <v>945</v>
      </c>
      <c r="N13" s="130">
        <v>1207.5</v>
      </c>
      <c r="O13" s="130">
        <v>1115.4504188750213</v>
      </c>
      <c r="P13" s="130">
        <v>13995.6</v>
      </c>
      <c r="Q13" s="130">
        <v>966</v>
      </c>
      <c r="R13" s="130">
        <v>1312.5</v>
      </c>
      <c r="S13" s="130">
        <v>1082.8054828802183</v>
      </c>
      <c r="T13" s="130">
        <v>10799.100000000002</v>
      </c>
      <c r="U13" s="130">
        <v>777</v>
      </c>
      <c r="V13" s="130">
        <v>1080.03</v>
      </c>
      <c r="W13" s="130">
        <v>906.93449432816737</v>
      </c>
      <c r="X13" s="195">
        <v>16880</v>
      </c>
    </row>
    <row r="14" spans="2:31" ht="14.1" customHeight="1" x14ac:dyDescent="0.15">
      <c r="B14" s="157" t="s">
        <v>148</v>
      </c>
      <c r="C14" s="148">
        <v>1</v>
      </c>
      <c r="D14" s="162" t="s">
        <v>149</v>
      </c>
      <c r="E14" s="130">
        <v>525</v>
      </c>
      <c r="F14" s="130">
        <v>840</v>
      </c>
      <c r="G14" s="130">
        <v>676.92348513444506</v>
      </c>
      <c r="H14" s="130">
        <v>37813.9</v>
      </c>
      <c r="I14" s="130">
        <v>840</v>
      </c>
      <c r="J14" s="130">
        <v>1207.5</v>
      </c>
      <c r="K14" s="130">
        <v>1031.1329279324555</v>
      </c>
      <c r="L14" s="130">
        <v>24967.399999999998</v>
      </c>
      <c r="M14" s="130">
        <v>945</v>
      </c>
      <c r="N14" s="130">
        <v>1260</v>
      </c>
      <c r="O14" s="130">
        <v>1082.1534455128206</v>
      </c>
      <c r="P14" s="130">
        <v>21953.599999999999</v>
      </c>
      <c r="Q14" s="130">
        <v>997.5</v>
      </c>
      <c r="R14" s="130">
        <v>1365</v>
      </c>
      <c r="S14" s="130">
        <v>1132.8270696224456</v>
      </c>
      <c r="T14" s="130">
        <v>18552.3</v>
      </c>
      <c r="U14" s="130">
        <v>771.75</v>
      </c>
      <c r="V14" s="130">
        <v>1155</v>
      </c>
      <c r="W14" s="130">
        <v>929.04293674205189</v>
      </c>
      <c r="X14" s="195">
        <v>24749.200000000001</v>
      </c>
    </row>
    <row r="15" spans="2:31" ht="14.1" customHeight="1" x14ac:dyDescent="0.15">
      <c r="B15" s="157"/>
      <c r="C15" s="148">
        <v>2</v>
      </c>
      <c r="D15" s="162"/>
      <c r="E15" s="195">
        <v>525</v>
      </c>
      <c r="F15" s="130">
        <v>924</v>
      </c>
      <c r="G15" s="130">
        <v>722.42651929238809</v>
      </c>
      <c r="H15" s="130">
        <v>26831</v>
      </c>
      <c r="I15" s="130">
        <v>945</v>
      </c>
      <c r="J15" s="130">
        <v>1260</v>
      </c>
      <c r="K15" s="130">
        <v>1112.3750759140048</v>
      </c>
      <c r="L15" s="130">
        <v>17271.7</v>
      </c>
      <c r="M15" s="130">
        <v>945</v>
      </c>
      <c r="N15" s="130">
        <v>1207.5</v>
      </c>
      <c r="O15" s="130">
        <v>1097.631391692868</v>
      </c>
      <c r="P15" s="130">
        <v>13883.5</v>
      </c>
      <c r="Q15" s="130">
        <v>997.5</v>
      </c>
      <c r="R15" s="130">
        <v>1365</v>
      </c>
      <c r="S15" s="130">
        <v>1143.8366643694005</v>
      </c>
      <c r="T15" s="130">
        <v>14171.099999999999</v>
      </c>
      <c r="U15" s="130">
        <v>896.7</v>
      </c>
      <c r="V15" s="130">
        <v>1155</v>
      </c>
      <c r="W15" s="130">
        <v>1011.497855720631</v>
      </c>
      <c r="X15" s="195">
        <v>17443</v>
      </c>
    </row>
    <row r="16" spans="2:31" ht="14.1" customHeight="1" x14ac:dyDescent="0.15">
      <c r="B16" s="157"/>
      <c r="C16" s="148">
        <v>3</v>
      </c>
      <c r="D16" s="162"/>
      <c r="E16" s="130">
        <v>630</v>
      </c>
      <c r="F16" s="130">
        <v>840</v>
      </c>
      <c r="G16" s="130">
        <v>776.93106108741051</v>
      </c>
      <c r="H16" s="130">
        <v>36875.9</v>
      </c>
      <c r="I16" s="130">
        <v>945</v>
      </c>
      <c r="J16" s="130">
        <v>1365</v>
      </c>
      <c r="K16" s="130">
        <v>1099.582794137066</v>
      </c>
      <c r="L16" s="130">
        <v>18123.400000000001</v>
      </c>
      <c r="M16" s="130">
        <v>945</v>
      </c>
      <c r="N16" s="130">
        <v>1300.0049999999999</v>
      </c>
      <c r="O16" s="130">
        <v>1090.611262014208</v>
      </c>
      <c r="P16" s="130">
        <v>14792</v>
      </c>
      <c r="Q16" s="130">
        <v>945</v>
      </c>
      <c r="R16" s="130">
        <v>1300.0049999999999</v>
      </c>
      <c r="S16" s="130">
        <v>1015.0561288523218</v>
      </c>
      <c r="T16" s="130">
        <v>17240.099999999999</v>
      </c>
      <c r="U16" s="130">
        <v>840</v>
      </c>
      <c r="V16" s="130">
        <v>1155</v>
      </c>
      <c r="W16" s="130">
        <v>958.98974723803155</v>
      </c>
      <c r="X16" s="195">
        <v>19625</v>
      </c>
    </row>
    <row r="17" spans="2:24" ht="14.1" customHeight="1" x14ac:dyDescent="0.15">
      <c r="B17" s="157"/>
      <c r="C17" s="148">
        <v>4</v>
      </c>
      <c r="D17" s="162"/>
      <c r="E17" s="130">
        <v>630</v>
      </c>
      <c r="F17" s="130">
        <v>1050</v>
      </c>
      <c r="G17" s="130">
        <v>799.77032214178132</v>
      </c>
      <c r="H17" s="130">
        <v>35340.800000000003</v>
      </c>
      <c r="I17" s="130">
        <v>945</v>
      </c>
      <c r="J17" s="130">
        <v>1312.5</v>
      </c>
      <c r="K17" s="130">
        <v>1047.0831376823749</v>
      </c>
      <c r="L17" s="130">
        <v>21163</v>
      </c>
      <c r="M17" s="130">
        <v>945</v>
      </c>
      <c r="N17" s="130">
        <v>1239</v>
      </c>
      <c r="O17" s="130">
        <v>1080.1871129460337</v>
      </c>
      <c r="P17" s="130">
        <v>12898.100000000002</v>
      </c>
      <c r="Q17" s="130">
        <v>945</v>
      </c>
      <c r="R17" s="130">
        <v>1312.5</v>
      </c>
      <c r="S17" s="130">
        <v>1078.5907928388749</v>
      </c>
      <c r="T17" s="130">
        <v>17137.099999999999</v>
      </c>
      <c r="U17" s="130">
        <v>779.1</v>
      </c>
      <c r="V17" s="130">
        <v>1155</v>
      </c>
      <c r="W17" s="130">
        <v>906.83792779912449</v>
      </c>
      <c r="X17" s="195">
        <v>15022.8</v>
      </c>
    </row>
    <row r="18" spans="2:24" ht="14.1" customHeight="1" x14ac:dyDescent="0.15">
      <c r="B18" s="157"/>
      <c r="C18" s="148">
        <v>5</v>
      </c>
      <c r="D18" s="162"/>
      <c r="E18" s="130">
        <v>735</v>
      </c>
      <c r="F18" s="130">
        <v>1102.5</v>
      </c>
      <c r="G18" s="195">
        <v>895.98190651473737</v>
      </c>
      <c r="H18" s="130">
        <v>57159.8</v>
      </c>
      <c r="I18" s="130">
        <v>892.5</v>
      </c>
      <c r="J18" s="130">
        <v>1248.45</v>
      </c>
      <c r="K18" s="130">
        <v>1043.5342689608769</v>
      </c>
      <c r="L18" s="130">
        <v>32083.8</v>
      </c>
      <c r="M18" s="130">
        <v>892.5</v>
      </c>
      <c r="N18" s="130">
        <v>1312.5</v>
      </c>
      <c r="O18" s="130">
        <v>1054.3424108930717</v>
      </c>
      <c r="P18" s="130">
        <v>23381.100000000002</v>
      </c>
      <c r="Q18" s="130">
        <v>945</v>
      </c>
      <c r="R18" s="130">
        <v>1365</v>
      </c>
      <c r="S18" s="130">
        <v>1070.4067048710599</v>
      </c>
      <c r="T18" s="130">
        <v>26037.7</v>
      </c>
      <c r="U18" s="130">
        <v>735</v>
      </c>
      <c r="V18" s="130">
        <v>1050</v>
      </c>
      <c r="W18" s="130">
        <v>875.83014186274261</v>
      </c>
      <c r="X18" s="195">
        <v>23897</v>
      </c>
    </row>
    <row r="19" spans="2:24" ht="14.1" customHeight="1" x14ac:dyDescent="0.15">
      <c r="B19" s="157"/>
      <c r="C19" s="148">
        <v>6</v>
      </c>
      <c r="D19" s="162"/>
      <c r="E19" s="130">
        <v>735</v>
      </c>
      <c r="F19" s="130">
        <v>1029</v>
      </c>
      <c r="G19" s="195">
        <v>879.02496954933008</v>
      </c>
      <c r="H19" s="130">
        <v>29345.4</v>
      </c>
      <c r="I19" s="130">
        <v>945</v>
      </c>
      <c r="J19" s="130">
        <v>1207.5</v>
      </c>
      <c r="K19" s="130">
        <v>1051.4606509197779</v>
      </c>
      <c r="L19" s="130">
        <v>15713.6</v>
      </c>
      <c r="M19" s="130">
        <v>877.80000000000007</v>
      </c>
      <c r="N19" s="130">
        <v>1207.5</v>
      </c>
      <c r="O19" s="130">
        <v>993.5203328509408</v>
      </c>
      <c r="P19" s="130">
        <v>14471</v>
      </c>
      <c r="Q19" s="130">
        <v>945</v>
      </c>
      <c r="R19" s="130">
        <v>1207.5</v>
      </c>
      <c r="S19" s="130">
        <v>1059.1876435210499</v>
      </c>
      <c r="T19" s="195">
        <v>15652.199999999999</v>
      </c>
      <c r="U19" s="130">
        <v>735</v>
      </c>
      <c r="V19" s="130">
        <v>997.5</v>
      </c>
      <c r="W19" s="130">
        <v>868.22306549691291</v>
      </c>
      <c r="X19" s="195">
        <v>16193.900000000001</v>
      </c>
    </row>
    <row r="20" spans="2:24" ht="14.1" customHeight="1" x14ac:dyDescent="0.15">
      <c r="B20" s="157"/>
      <c r="C20" s="148">
        <v>7</v>
      </c>
      <c r="D20" s="162"/>
      <c r="E20" s="130">
        <v>682.5</v>
      </c>
      <c r="F20" s="130">
        <v>1050</v>
      </c>
      <c r="G20" s="130">
        <v>828.55135624622676</v>
      </c>
      <c r="H20" s="130">
        <v>42736.2</v>
      </c>
      <c r="I20" s="130">
        <v>892.5</v>
      </c>
      <c r="J20" s="130">
        <v>1207.5</v>
      </c>
      <c r="K20" s="130">
        <v>1005.9311448459199</v>
      </c>
      <c r="L20" s="130">
        <v>24837.600000000002</v>
      </c>
      <c r="M20" s="130">
        <v>840</v>
      </c>
      <c r="N20" s="130">
        <v>1207.5</v>
      </c>
      <c r="O20" s="130">
        <v>991.29772349553571</v>
      </c>
      <c r="P20" s="130">
        <v>23536.700000000004</v>
      </c>
      <c r="Q20" s="130">
        <v>892.5</v>
      </c>
      <c r="R20" s="130">
        <v>1155</v>
      </c>
      <c r="S20" s="130">
        <v>985.84155054922712</v>
      </c>
      <c r="T20" s="130">
        <v>24536.399999999998</v>
      </c>
      <c r="U20" s="130">
        <v>735</v>
      </c>
      <c r="V20" s="130">
        <v>1050</v>
      </c>
      <c r="W20" s="130">
        <v>850.04963020439459</v>
      </c>
      <c r="X20" s="195">
        <v>25576.7</v>
      </c>
    </row>
    <row r="21" spans="2:24" ht="14.1" customHeight="1" x14ac:dyDescent="0.15">
      <c r="B21" s="157"/>
      <c r="C21" s="148">
        <v>8</v>
      </c>
      <c r="D21" s="162"/>
      <c r="E21" s="130">
        <v>682.5</v>
      </c>
      <c r="F21" s="130">
        <v>1050</v>
      </c>
      <c r="G21" s="130">
        <v>827.2454902703472</v>
      </c>
      <c r="H21" s="130">
        <v>41816.1</v>
      </c>
      <c r="I21" s="130">
        <v>840</v>
      </c>
      <c r="J21" s="130">
        <v>1207.5</v>
      </c>
      <c r="K21" s="130">
        <v>1004.5853402198068</v>
      </c>
      <c r="L21" s="130">
        <v>14168.1</v>
      </c>
      <c r="M21" s="130">
        <v>840</v>
      </c>
      <c r="N21" s="130">
        <v>1212.75</v>
      </c>
      <c r="O21" s="130">
        <v>1011.8748920241868</v>
      </c>
      <c r="P21" s="130">
        <v>17349.7</v>
      </c>
      <c r="Q21" s="130">
        <v>874.65000000000009</v>
      </c>
      <c r="R21" s="130">
        <v>1193.6400000000001</v>
      </c>
      <c r="S21" s="130">
        <v>1020.2373241544448</v>
      </c>
      <c r="T21" s="130">
        <v>11991</v>
      </c>
      <c r="U21" s="130">
        <v>735</v>
      </c>
      <c r="V21" s="130">
        <v>1155</v>
      </c>
      <c r="W21" s="130">
        <v>901.08197757734138</v>
      </c>
      <c r="X21" s="195">
        <v>11209.2</v>
      </c>
    </row>
    <row r="22" spans="2:24" ht="14.1" customHeight="1" x14ac:dyDescent="0.15">
      <c r="B22" s="157"/>
      <c r="C22" s="148">
        <v>9</v>
      </c>
      <c r="D22" s="162"/>
      <c r="E22" s="130">
        <v>735</v>
      </c>
      <c r="F22" s="130">
        <v>1102.5</v>
      </c>
      <c r="G22" s="130">
        <v>883.25485885585817</v>
      </c>
      <c r="H22" s="130">
        <v>35361.4</v>
      </c>
      <c r="I22" s="130">
        <v>840</v>
      </c>
      <c r="J22" s="130">
        <v>1214.8500000000001</v>
      </c>
      <c r="K22" s="130">
        <v>1005.5035686578743</v>
      </c>
      <c r="L22" s="130">
        <v>17762.099999999999</v>
      </c>
      <c r="M22" s="130">
        <v>857.0100000000001</v>
      </c>
      <c r="N22" s="130">
        <v>1207.5</v>
      </c>
      <c r="O22" s="130">
        <v>1007.6949836248903</v>
      </c>
      <c r="P22" s="130">
        <v>15540</v>
      </c>
      <c r="Q22" s="130">
        <v>874.65000000000009</v>
      </c>
      <c r="R22" s="130">
        <v>1214.8500000000001</v>
      </c>
      <c r="S22" s="130">
        <v>1021.5242048972699</v>
      </c>
      <c r="T22" s="130">
        <v>18136.400000000001</v>
      </c>
      <c r="U22" s="130">
        <v>735</v>
      </c>
      <c r="V22" s="130">
        <v>1155</v>
      </c>
      <c r="W22" s="130">
        <v>921.1123160599285</v>
      </c>
      <c r="X22" s="195">
        <v>17445.899999999998</v>
      </c>
    </row>
    <row r="23" spans="2:24" ht="14.1" customHeight="1" x14ac:dyDescent="0.15">
      <c r="B23" s="157"/>
      <c r="C23" s="148">
        <v>10</v>
      </c>
      <c r="D23" s="162"/>
      <c r="E23" s="130">
        <v>682.5</v>
      </c>
      <c r="F23" s="130">
        <v>945</v>
      </c>
      <c r="G23" s="130">
        <v>808.21689591459653</v>
      </c>
      <c r="H23" s="130">
        <v>38656.400000000001</v>
      </c>
      <c r="I23" s="130">
        <v>840</v>
      </c>
      <c r="J23" s="130">
        <v>1265.355</v>
      </c>
      <c r="K23" s="130">
        <v>1033.7632349326243</v>
      </c>
      <c r="L23" s="130">
        <v>27363.199999999997</v>
      </c>
      <c r="M23" s="130">
        <v>840</v>
      </c>
      <c r="N23" s="130">
        <v>1265.355</v>
      </c>
      <c r="O23" s="130">
        <v>1030.2881333509724</v>
      </c>
      <c r="P23" s="130">
        <v>12869.8</v>
      </c>
      <c r="Q23" s="130">
        <v>840</v>
      </c>
      <c r="R23" s="130">
        <v>1265.46</v>
      </c>
      <c r="S23" s="130">
        <v>1032.7204900568183</v>
      </c>
      <c r="T23" s="130">
        <v>14540.2</v>
      </c>
      <c r="U23" s="130">
        <v>735</v>
      </c>
      <c r="V23" s="130">
        <v>1052.835</v>
      </c>
      <c r="W23" s="130">
        <v>899.33613000555806</v>
      </c>
      <c r="X23" s="195">
        <v>15147.2</v>
      </c>
    </row>
    <row r="24" spans="2:24" ht="14.1" customHeight="1" x14ac:dyDescent="0.15">
      <c r="B24" s="157"/>
      <c r="C24" s="148">
        <v>11</v>
      </c>
      <c r="D24" s="162"/>
      <c r="E24" s="130">
        <v>661.5</v>
      </c>
      <c r="F24" s="130">
        <v>892.5</v>
      </c>
      <c r="G24" s="130">
        <v>784.26016501895492</v>
      </c>
      <c r="H24" s="130">
        <v>22068</v>
      </c>
      <c r="I24" s="130">
        <v>840</v>
      </c>
      <c r="J24" s="130">
        <v>1265.25</v>
      </c>
      <c r="K24" s="130">
        <v>1077.7288306451615</v>
      </c>
      <c r="L24" s="130">
        <v>18115.300000000003</v>
      </c>
      <c r="M24" s="130">
        <v>840</v>
      </c>
      <c r="N24" s="130">
        <v>1265.46</v>
      </c>
      <c r="O24" s="130">
        <v>1073.9610542879623</v>
      </c>
      <c r="P24" s="130">
        <v>11920.8</v>
      </c>
      <c r="Q24" s="130">
        <v>840</v>
      </c>
      <c r="R24" s="130">
        <v>1265.25</v>
      </c>
      <c r="S24" s="130">
        <v>1038.599153339605</v>
      </c>
      <c r="T24" s="130">
        <v>13561.3</v>
      </c>
      <c r="U24" s="130">
        <v>787.5</v>
      </c>
      <c r="V24" s="130">
        <v>1102.5</v>
      </c>
      <c r="W24" s="130">
        <v>967.57286150712832</v>
      </c>
      <c r="X24" s="195">
        <v>15594.5</v>
      </c>
    </row>
    <row r="25" spans="2:24" ht="14.1" customHeight="1" x14ac:dyDescent="0.15">
      <c r="B25" s="150"/>
      <c r="C25" s="154">
        <v>12</v>
      </c>
      <c r="D25" s="163"/>
      <c r="E25" s="129">
        <v>661.5</v>
      </c>
      <c r="F25" s="129">
        <v>892.5</v>
      </c>
      <c r="G25" s="129">
        <v>790.71512234375473</v>
      </c>
      <c r="H25" s="129">
        <v>63485.100000000006</v>
      </c>
      <c r="I25" s="129">
        <v>997.5</v>
      </c>
      <c r="J25" s="129">
        <v>1260</v>
      </c>
      <c r="K25" s="129">
        <v>1092.2700089259147</v>
      </c>
      <c r="L25" s="129">
        <v>39697.1</v>
      </c>
      <c r="M25" s="129">
        <v>945</v>
      </c>
      <c r="N25" s="129">
        <v>1260</v>
      </c>
      <c r="O25" s="129">
        <v>1083.2579609024408</v>
      </c>
      <c r="P25" s="129">
        <v>39036.200000000004</v>
      </c>
      <c r="Q25" s="129">
        <v>945</v>
      </c>
      <c r="R25" s="129">
        <v>1260</v>
      </c>
      <c r="S25" s="129">
        <v>1061.7578252881242</v>
      </c>
      <c r="T25" s="129">
        <v>34161.5</v>
      </c>
      <c r="U25" s="129">
        <v>840</v>
      </c>
      <c r="V25" s="129">
        <v>1050</v>
      </c>
      <c r="W25" s="129">
        <v>981.68168022217833</v>
      </c>
      <c r="X25" s="196">
        <v>32064.199999999997</v>
      </c>
    </row>
    <row r="26" spans="2:24" x14ac:dyDescent="0.15">
      <c r="B26" s="183" t="s">
        <v>133</v>
      </c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4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4" x14ac:dyDescent="0.15">
      <c r="B28" s="180" t="s">
        <v>120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</row>
    <row r="29" spans="2:24" x14ac:dyDescent="0.15">
      <c r="B29" s="202">
        <v>41247</v>
      </c>
      <c r="C29" s="203"/>
      <c r="D29" s="204">
        <v>41253</v>
      </c>
      <c r="E29" s="205">
        <v>682.5</v>
      </c>
      <c r="F29" s="205">
        <v>892.5</v>
      </c>
      <c r="G29" s="205">
        <v>787.78246397957321</v>
      </c>
      <c r="H29" s="241">
        <v>34160.800000000003</v>
      </c>
      <c r="I29" s="205">
        <v>997.5</v>
      </c>
      <c r="J29" s="205">
        <v>1260</v>
      </c>
      <c r="K29" s="205">
        <v>1095.217464386267</v>
      </c>
      <c r="L29" s="241">
        <v>26547.200000000001</v>
      </c>
      <c r="M29" s="205">
        <v>945</v>
      </c>
      <c r="N29" s="205">
        <v>1260</v>
      </c>
      <c r="O29" s="205">
        <v>1079.4289334665907</v>
      </c>
      <c r="P29" s="241">
        <v>29405.8</v>
      </c>
      <c r="Q29" s="205">
        <v>945</v>
      </c>
      <c r="R29" s="205">
        <v>1260</v>
      </c>
      <c r="S29" s="205">
        <v>1049.8692650166013</v>
      </c>
      <c r="T29" s="241">
        <v>23324.7</v>
      </c>
      <c r="U29" s="205">
        <v>840</v>
      </c>
      <c r="V29" s="205">
        <v>1050</v>
      </c>
      <c r="W29" s="205">
        <v>983.6354984406928</v>
      </c>
      <c r="X29" s="241">
        <v>22320.1</v>
      </c>
    </row>
    <row r="30" spans="2:24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  <c r="M30" s="194"/>
      <c r="N30" s="130"/>
      <c r="O30" s="140"/>
      <c r="P30" s="130"/>
      <c r="Q30" s="194"/>
      <c r="R30" s="130"/>
      <c r="S30" s="140"/>
      <c r="T30" s="130"/>
      <c r="U30" s="194"/>
      <c r="V30" s="130"/>
      <c r="W30" s="140"/>
      <c r="X30" s="130"/>
    </row>
    <row r="31" spans="2:24" x14ac:dyDescent="0.15">
      <c r="B31" s="202">
        <v>41254</v>
      </c>
      <c r="C31" s="203"/>
      <c r="D31" s="204">
        <v>41260</v>
      </c>
      <c r="E31" s="205">
        <v>661.5</v>
      </c>
      <c r="F31" s="205">
        <v>892.5</v>
      </c>
      <c r="G31" s="205">
        <v>803.2029598308668</v>
      </c>
      <c r="H31" s="241">
        <v>12628.8</v>
      </c>
      <c r="I31" s="205">
        <v>997.5</v>
      </c>
      <c r="J31" s="205">
        <v>1207.5</v>
      </c>
      <c r="K31" s="205">
        <v>1087.6361464968156</v>
      </c>
      <c r="L31" s="241">
        <v>6508.4</v>
      </c>
      <c r="M31" s="205">
        <v>945</v>
      </c>
      <c r="N31" s="205">
        <v>1260</v>
      </c>
      <c r="O31" s="205">
        <v>1074.9779157043881</v>
      </c>
      <c r="P31" s="241">
        <v>5822.4</v>
      </c>
      <c r="Q31" s="205">
        <v>945</v>
      </c>
      <c r="R31" s="205">
        <v>1260</v>
      </c>
      <c r="S31" s="205">
        <v>1062.1990358811254</v>
      </c>
      <c r="T31" s="241">
        <v>6114.8</v>
      </c>
      <c r="U31" s="205">
        <v>840</v>
      </c>
      <c r="V31" s="205">
        <v>1029</v>
      </c>
      <c r="W31" s="205">
        <v>957.7903016733444</v>
      </c>
      <c r="X31" s="241">
        <v>4656.1000000000004</v>
      </c>
    </row>
    <row r="32" spans="2:24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  <c r="M32" s="194"/>
      <c r="N32" s="130"/>
      <c r="O32" s="140"/>
      <c r="P32" s="130"/>
      <c r="Q32" s="194"/>
      <c r="R32" s="130"/>
      <c r="S32" s="140"/>
      <c r="T32" s="130"/>
      <c r="U32" s="194"/>
      <c r="V32" s="130"/>
      <c r="W32" s="140"/>
      <c r="X32" s="130"/>
    </row>
    <row r="33" spans="2:24" x14ac:dyDescent="0.15">
      <c r="B33" s="202">
        <v>41261</v>
      </c>
      <c r="C33" s="203"/>
      <c r="D33" s="204">
        <v>41264</v>
      </c>
      <c r="E33" s="205">
        <v>735</v>
      </c>
      <c r="F33" s="205">
        <v>892.5</v>
      </c>
      <c r="G33" s="205">
        <v>798.36009798584655</v>
      </c>
      <c r="H33" s="241">
        <v>6714.9</v>
      </c>
      <c r="I33" s="205">
        <v>997.5</v>
      </c>
      <c r="J33" s="205">
        <v>1207.5</v>
      </c>
      <c r="K33" s="205">
        <v>1109.9978942442676</v>
      </c>
      <c r="L33" s="241">
        <v>3292.1</v>
      </c>
      <c r="M33" s="205">
        <v>997.5</v>
      </c>
      <c r="N33" s="205">
        <v>1260</v>
      </c>
      <c r="O33" s="205">
        <v>1104.4098580230379</v>
      </c>
      <c r="P33" s="241">
        <v>2264.9</v>
      </c>
      <c r="Q33" s="205">
        <v>997.5</v>
      </c>
      <c r="R33" s="205">
        <v>1260</v>
      </c>
      <c r="S33" s="205">
        <v>1083.2254730203222</v>
      </c>
      <c r="T33" s="241">
        <v>2575.1</v>
      </c>
      <c r="U33" s="205">
        <v>892.5</v>
      </c>
      <c r="V33" s="205">
        <v>1029</v>
      </c>
      <c r="W33" s="205">
        <v>986.70728190338878</v>
      </c>
      <c r="X33" s="241">
        <v>2981.9</v>
      </c>
    </row>
    <row r="34" spans="2:24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  <c r="M34" s="194"/>
      <c r="N34" s="130"/>
      <c r="O34" s="140"/>
      <c r="P34" s="130"/>
      <c r="Q34" s="194"/>
      <c r="R34" s="130"/>
      <c r="S34" s="140"/>
      <c r="T34" s="130"/>
      <c r="U34" s="194"/>
      <c r="V34" s="130"/>
      <c r="W34" s="140"/>
      <c r="X34" s="130"/>
    </row>
    <row r="35" spans="2:24" ht="12" customHeight="1" x14ac:dyDescent="0.15">
      <c r="B35" s="202">
        <v>41268</v>
      </c>
      <c r="C35" s="203"/>
      <c r="D35" s="204">
        <v>41271</v>
      </c>
      <c r="E35" s="242">
        <v>714</v>
      </c>
      <c r="F35" s="241">
        <v>892.5</v>
      </c>
      <c r="G35" s="200">
        <v>780.92257557548328</v>
      </c>
      <c r="H35" s="241">
        <v>9980.6</v>
      </c>
      <c r="I35" s="242">
        <v>997.5</v>
      </c>
      <c r="J35" s="241">
        <v>1207.5</v>
      </c>
      <c r="K35" s="200">
        <v>1082.2802939273499</v>
      </c>
      <c r="L35" s="241">
        <v>3349.4</v>
      </c>
      <c r="M35" s="242">
        <v>997.5</v>
      </c>
      <c r="N35" s="241">
        <v>1260</v>
      </c>
      <c r="O35" s="200">
        <v>1097.0555555555559</v>
      </c>
      <c r="P35" s="241">
        <v>1543.1</v>
      </c>
      <c r="Q35" s="242">
        <v>997.5</v>
      </c>
      <c r="R35" s="241">
        <v>1260</v>
      </c>
      <c r="S35" s="200">
        <v>1086.1313694267519</v>
      </c>
      <c r="T35" s="241">
        <v>2146.9</v>
      </c>
      <c r="U35" s="242">
        <v>892.5</v>
      </c>
      <c r="V35" s="241">
        <v>1029</v>
      </c>
      <c r="W35" s="200">
        <v>985.76773761713525</v>
      </c>
      <c r="X35" s="241">
        <v>2106.1</v>
      </c>
    </row>
    <row r="36" spans="2:24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  <c r="M36" s="194"/>
      <c r="N36" s="130"/>
      <c r="O36" s="140"/>
      <c r="P36" s="130"/>
      <c r="Q36" s="194"/>
      <c r="R36" s="130"/>
      <c r="S36" s="140"/>
      <c r="T36" s="130"/>
      <c r="U36" s="194"/>
      <c r="V36" s="130"/>
      <c r="W36" s="140"/>
      <c r="X36" s="130"/>
    </row>
    <row r="37" spans="2:24" ht="12" customHeight="1" x14ac:dyDescent="0.15">
      <c r="B37" s="214"/>
      <c r="C37" s="215"/>
      <c r="D37" s="216"/>
      <c r="E37" s="237"/>
      <c r="F37" s="237"/>
      <c r="G37" s="237"/>
      <c r="H37" s="245"/>
      <c r="I37" s="237"/>
      <c r="J37" s="237"/>
      <c r="K37" s="237"/>
      <c r="L37" s="245"/>
      <c r="M37" s="237"/>
      <c r="N37" s="237"/>
      <c r="O37" s="237"/>
      <c r="P37" s="245"/>
      <c r="Q37" s="237"/>
      <c r="R37" s="237"/>
      <c r="S37" s="237"/>
      <c r="T37" s="245"/>
      <c r="U37" s="237"/>
      <c r="V37" s="237"/>
      <c r="W37" s="237"/>
      <c r="X37" s="245"/>
    </row>
    <row r="38" spans="2:24" ht="14.25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4" ht="12.75" customHeight="1" x14ac:dyDescent="0.15">
      <c r="B39" s="175"/>
      <c r="X39" s="140"/>
    </row>
    <row r="40" spans="2:24" ht="12.75" customHeight="1" x14ac:dyDescent="0.15">
      <c r="B40" s="217"/>
      <c r="X40" s="140"/>
    </row>
    <row r="41" spans="2:24" x14ac:dyDescent="0.15">
      <c r="B41" s="217"/>
      <c r="X41" s="140"/>
    </row>
    <row r="42" spans="2:24" x14ac:dyDescent="0.15">
      <c r="B42" s="217"/>
      <c r="X42" s="240"/>
    </row>
    <row r="43" spans="2:24" x14ac:dyDescent="0.15">
      <c r="X43" s="240"/>
    </row>
    <row r="44" spans="2:24" x14ac:dyDescent="0.15">
      <c r="X44" s="140"/>
    </row>
    <row r="45" spans="2:24" x14ac:dyDescent="0.15">
      <c r="X45" s="140"/>
    </row>
    <row r="46" spans="2:24" x14ac:dyDescent="0.15">
      <c r="X46" s="140"/>
    </row>
    <row r="47" spans="2:24" x14ac:dyDescent="0.15">
      <c r="X47" s="140"/>
    </row>
    <row r="48" spans="2:24" x14ac:dyDescent="0.15">
      <c r="X48" s="140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  <row r="53" spans="24:24" x14ac:dyDescent="0.15">
      <c r="X53" s="140"/>
    </row>
    <row r="54" spans="24:24" x14ac:dyDescent="0.15">
      <c r="X54" s="140"/>
    </row>
    <row r="55" spans="24:24" x14ac:dyDescent="0.15">
      <c r="X55" s="140"/>
    </row>
    <row r="56" spans="24:24" x14ac:dyDescent="0.15">
      <c r="X56" s="140"/>
    </row>
    <row r="57" spans="24:24" x14ac:dyDescent="0.15">
      <c r="X57" s="140"/>
    </row>
    <row r="58" spans="24:24" x14ac:dyDescent="0.15">
      <c r="X58" s="140"/>
    </row>
    <row r="59" spans="24:24" x14ac:dyDescent="0.15">
      <c r="X59" s="140"/>
    </row>
    <row r="60" spans="24:24" x14ac:dyDescent="0.15">
      <c r="X60" s="140"/>
    </row>
    <row r="61" spans="24:24" x14ac:dyDescent="0.15">
      <c r="X61" s="140"/>
    </row>
    <row r="62" spans="24:24" x14ac:dyDescent="0.15">
      <c r="X62" s="140"/>
    </row>
    <row r="63" spans="24:24" x14ac:dyDescent="0.15">
      <c r="X63" s="140"/>
    </row>
    <row r="64" spans="24:24" x14ac:dyDescent="0.15">
      <c r="X64" s="140"/>
    </row>
    <row r="65" spans="24:24" x14ac:dyDescent="0.15">
      <c r="X65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6.125" style="174" customWidth="1"/>
    <col min="3" max="3" width="3.375" style="174" customWidth="1"/>
    <col min="4" max="4" width="5.875" style="174" customWidth="1"/>
    <col min="5" max="5" width="5.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6384" width="7.5" style="174"/>
  </cols>
  <sheetData>
    <row r="2" spans="2:24" x14ac:dyDescent="0.15">
      <c r="H2" s="140"/>
    </row>
    <row r="3" spans="2:24" x14ac:dyDescent="0.15">
      <c r="B3" s="134" t="s">
        <v>147</v>
      </c>
    </row>
    <row r="4" spans="2:24" x14ac:dyDescent="0.15">
      <c r="L4" s="175" t="s">
        <v>82</v>
      </c>
      <c r="N4" s="140"/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238"/>
      <c r="C6" s="178" t="s">
        <v>83</v>
      </c>
      <c r="D6" s="179"/>
      <c r="E6" s="221" t="s">
        <v>136</v>
      </c>
      <c r="F6" s="222"/>
      <c r="G6" s="222"/>
      <c r="H6" s="223"/>
      <c r="I6" s="197" t="s">
        <v>138</v>
      </c>
      <c r="J6" s="198"/>
      <c r="K6" s="198"/>
      <c r="L6" s="199"/>
      <c r="N6" s="140"/>
      <c r="O6" s="142"/>
      <c r="P6" s="142"/>
      <c r="Q6" s="140"/>
      <c r="R6" s="140"/>
    </row>
    <row r="7" spans="2:24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N7" s="140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N8" s="140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20</v>
      </c>
      <c r="D9" s="239" t="s">
        <v>1</v>
      </c>
      <c r="E9" s="194">
        <v>735</v>
      </c>
      <c r="F9" s="130">
        <v>1155</v>
      </c>
      <c r="G9" s="140">
        <v>914</v>
      </c>
      <c r="H9" s="130">
        <v>401807</v>
      </c>
      <c r="I9" s="194">
        <v>1260</v>
      </c>
      <c r="J9" s="130">
        <v>1581</v>
      </c>
      <c r="K9" s="140">
        <v>1390</v>
      </c>
      <c r="L9" s="130">
        <v>2070816</v>
      </c>
      <c r="M9" s="194"/>
      <c r="N9" s="240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21</v>
      </c>
      <c r="D10" s="140"/>
      <c r="E10" s="194">
        <v>735</v>
      </c>
      <c r="F10" s="130">
        <v>1103</v>
      </c>
      <c r="G10" s="140">
        <v>902</v>
      </c>
      <c r="H10" s="130">
        <v>398965</v>
      </c>
      <c r="I10" s="194">
        <v>1208</v>
      </c>
      <c r="J10" s="130">
        <v>1518</v>
      </c>
      <c r="K10" s="140">
        <v>1377</v>
      </c>
      <c r="L10" s="130">
        <v>2644060</v>
      </c>
      <c r="M10" s="194"/>
      <c r="N10" s="240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94"/>
      <c r="C11" s="185">
        <v>22</v>
      </c>
      <c r="D11" s="195"/>
      <c r="E11" s="130">
        <v>630</v>
      </c>
      <c r="F11" s="130">
        <v>1050</v>
      </c>
      <c r="G11" s="130">
        <v>793</v>
      </c>
      <c r="H11" s="130">
        <v>321168</v>
      </c>
      <c r="I11" s="130">
        <v>1050</v>
      </c>
      <c r="J11" s="130">
        <v>1575</v>
      </c>
      <c r="K11" s="130">
        <v>1295</v>
      </c>
      <c r="L11" s="195">
        <v>2283385</v>
      </c>
      <c r="M11" s="194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89"/>
      <c r="C12" s="192">
        <v>23</v>
      </c>
      <c r="D12" s="196"/>
      <c r="E12" s="164">
        <v>661.5</v>
      </c>
      <c r="F12" s="164">
        <v>1102.5</v>
      </c>
      <c r="G12" s="164">
        <v>853.55168613073022</v>
      </c>
      <c r="H12" s="164">
        <v>287609.19999999995</v>
      </c>
      <c r="I12" s="164">
        <v>970.30500000000006</v>
      </c>
      <c r="J12" s="164">
        <v>1598.1000000000001</v>
      </c>
      <c r="K12" s="164">
        <v>1335.6319606981604</v>
      </c>
      <c r="L12" s="165">
        <v>2090545.3999999994</v>
      </c>
      <c r="M12" s="140"/>
      <c r="N12" s="140"/>
      <c r="O12" s="155"/>
      <c r="P12" s="155"/>
      <c r="Q12" s="155"/>
      <c r="R12" s="155"/>
      <c r="S12" s="140"/>
      <c r="T12" s="140"/>
      <c r="U12" s="140"/>
      <c r="V12" s="140"/>
      <c r="W12" s="140"/>
      <c r="X12" s="140"/>
    </row>
    <row r="13" spans="2:24" ht="14.1" customHeight="1" x14ac:dyDescent="0.15">
      <c r="B13" s="157"/>
      <c r="C13" s="148">
        <v>12</v>
      </c>
      <c r="D13" s="162"/>
      <c r="E13" s="130">
        <v>706.02</v>
      </c>
      <c r="F13" s="130">
        <v>892.5</v>
      </c>
      <c r="G13" s="130">
        <v>794.99147242751576</v>
      </c>
      <c r="H13" s="130">
        <v>18387.900000000001</v>
      </c>
      <c r="I13" s="130">
        <v>1024.8</v>
      </c>
      <c r="J13" s="130">
        <v>1419.6000000000001</v>
      </c>
      <c r="K13" s="130">
        <v>1247.0820396413944</v>
      </c>
      <c r="L13" s="195">
        <v>186373.5</v>
      </c>
    </row>
    <row r="14" spans="2:24" ht="14.1" customHeight="1" x14ac:dyDescent="0.15">
      <c r="B14" s="157" t="s">
        <v>150</v>
      </c>
      <c r="C14" s="148">
        <v>1</v>
      </c>
      <c r="D14" s="162" t="s">
        <v>149</v>
      </c>
      <c r="E14" s="130">
        <v>682.5</v>
      </c>
      <c r="F14" s="130">
        <v>945.10500000000002</v>
      </c>
      <c r="G14" s="195">
        <v>815.07331408214179</v>
      </c>
      <c r="H14" s="130">
        <v>26041.8</v>
      </c>
      <c r="I14" s="130">
        <v>956.55000000000007</v>
      </c>
      <c r="J14" s="130">
        <v>1443.75</v>
      </c>
      <c r="K14" s="130">
        <v>1269.5173566735332</v>
      </c>
      <c r="L14" s="195">
        <v>220149.39999999997</v>
      </c>
    </row>
    <row r="15" spans="2:24" ht="14.1" customHeight="1" x14ac:dyDescent="0.15">
      <c r="B15" s="157"/>
      <c r="C15" s="148">
        <v>2</v>
      </c>
      <c r="D15" s="162"/>
      <c r="E15" s="130">
        <v>682.5</v>
      </c>
      <c r="F15" s="130">
        <v>945</v>
      </c>
      <c r="G15" s="130">
        <v>784.23138841773687</v>
      </c>
      <c r="H15" s="130">
        <v>23794.1</v>
      </c>
      <c r="I15" s="130">
        <v>997.5</v>
      </c>
      <c r="J15" s="130">
        <v>1522.5</v>
      </c>
      <c r="K15" s="130">
        <v>1303.3016823392604</v>
      </c>
      <c r="L15" s="195">
        <v>196736.59999999998</v>
      </c>
    </row>
    <row r="16" spans="2:24" ht="14.1" customHeight="1" x14ac:dyDescent="0.15">
      <c r="B16" s="157"/>
      <c r="C16" s="148">
        <v>3</v>
      </c>
      <c r="D16" s="162"/>
      <c r="E16" s="130">
        <v>682.5</v>
      </c>
      <c r="F16" s="130">
        <v>945</v>
      </c>
      <c r="G16" s="130">
        <v>780.72214861332964</v>
      </c>
      <c r="H16" s="130">
        <v>15235</v>
      </c>
      <c r="I16" s="130">
        <v>1150.3799999999999</v>
      </c>
      <c r="J16" s="130">
        <v>1690.5</v>
      </c>
      <c r="K16" s="130">
        <v>1348.984540574118</v>
      </c>
      <c r="L16" s="195">
        <v>208591.5</v>
      </c>
    </row>
    <row r="17" spans="2:12" ht="14.1" customHeight="1" x14ac:dyDescent="0.15">
      <c r="B17" s="157"/>
      <c r="C17" s="148">
        <v>4</v>
      </c>
      <c r="D17" s="162"/>
      <c r="E17" s="130">
        <v>682.5</v>
      </c>
      <c r="F17" s="130">
        <v>997.5</v>
      </c>
      <c r="G17" s="130">
        <v>810.7009364382202</v>
      </c>
      <c r="H17" s="130">
        <v>15735.599999999999</v>
      </c>
      <c r="I17" s="130">
        <v>1160.25</v>
      </c>
      <c r="J17" s="130">
        <v>1690.5</v>
      </c>
      <c r="K17" s="130">
        <v>1344.0839786135693</v>
      </c>
      <c r="L17" s="195">
        <v>174429.90000000002</v>
      </c>
    </row>
    <row r="18" spans="2:12" ht="14.1" customHeight="1" x14ac:dyDescent="0.15">
      <c r="B18" s="157"/>
      <c r="C18" s="148">
        <v>5</v>
      </c>
      <c r="D18" s="162"/>
      <c r="E18" s="130">
        <v>682.5</v>
      </c>
      <c r="F18" s="130">
        <v>892.5</v>
      </c>
      <c r="G18" s="195">
        <v>765.88520801232664</v>
      </c>
      <c r="H18" s="130">
        <v>19396.800000000003</v>
      </c>
      <c r="I18" s="130">
        <v>1244.25</v>
      </c>
      <c r="J18" s="130">
        <v>1601.5650000000001</v>
      </c>
      <c r="K18" s="130">
        <v>1382.841503488502</v>
      </c>
      <c r="L18" s="195">
        <v>245417.7</v>
      </c>
    </row>
    <row r="19" spans="2:12" ht="14.1" customHeight="1" x14ac:dyDescent="0.15">
      <c r="B19" s="157"/>
      <c r="C19" s="148">
        <v>6</v>
      </c>
      <c r="D19" s="162"/>
      <c r="E19" s="130">
        <v>682.5</v>
      </c>
      <c r="F19" s="130">
        <v>892.5</v>
      </c>
      <c r="G19" s="130">
        <v>759.64106476503684</v>
      </c>
      <c r="H19" s="130">
        <v>16752.8</v>
      </c>
      <c r="I19" s="130">
        <v>1261.05</v>
      </c>
      <c r="J19" s="130">
        <v>1556.1000000000001</v>
      </c>
      <c r="K19" s="130">
        <v>1385.2902931063961</v>
      </c>
      <c r="L19" s="195">
        <v>179662.50000000003</v>
      </c>
    </row>
    <row r="20" spans="2:12" ht="14.1" customHeight="1" x14ac:dyDescent="0.15">
      <c r="B20" s="157"/>
      <c r="C20" s="148">
        <v>7</v>
      </c>
      <c r="D20" s="162"/>
      <c r="E20" s="130">
        <v>630</v>
      </c>
      <c r="F20" s="130">
        <v>913.5</v>
      </c>
      <c r="G20" s="130">
        <v>736.120212545718</v>
      </c>
      <c r="H20" s="130">
        <v>19704.2</v>
      </c>
      <c r="I20" s="130">
        <v>1155</v>
      </c>
      <c r="J20" s="130">
        <v>1470</v>
      </c>
      <c r="K20" s="130">
        <v>1322.6434971703093</v>
      </c>
      <c r="L20" s="195">
        <v>235926.5</v>
      </c>
    </row>
    <row r="21" spans="2:12" ht="14.1" customHeight="1" x14ac:dyDescent="0.15">
      <c r="B21" s="157"/>
      <c r="C21" s="148">
        <v>8</v>
      </c>
      <c r="D21" s="162"/>
      <c r="E21" s="130">
        <v>630</v>
      </c>
      <c r="F21" s="130">
        <v>899.64</v>
      </c>
      <c r="G21" s="130">
        <v>756.61876832844575</v>
      </c>
      <c r="H21" s="130">
        <v>13120.4</v>
      </c>
      <c r="I21" s="130">
        <v>1036.3500000000001</v>
      </c>
      <c r="J21" s="130">
        <v>1365</v>
      </c>
      <c r="K21" s="130">
        <v>1220.2363304102387</v>
      </c>
      <c r="L21" s="195">
        <v>154395.70000000001</v>
      </c>
    </row>
    <row r="22" spans="2:12" ht="14.1" customHeight="1" x14ac:dyDescent="0.15">
      <c r="B22" s="157"/>
      <c r="C22" s="148">
        <v>9</v>
      </c>
      <c r="D22" s="162"/>
      <c r="E22" s="130">
        <v>682.5</v>
      </c>
      <c r="F22" s="130">
        <v>945</v>
      </c>
      <c r="G22" s="130">
        <v>779.66459972235077</v>
      </c>
      <c r="H22" s="130">
        <v>13490.9</v>
      </c>
      <c r="I22" s="130">
        <v>952.35</v>
      </c>
      <c r="J22" s="130">
        <v>1344</v>
      </c>
      <c r="K22" s="130">
        <v>1177.4706374814302</v>
      </c>
      <c r="L22" s="195">
        <v>204446.2</v>
      </c>
    </row>
    <row r="23" spans="2:12" ht="14.1" customHeight="1" x14ac:dyDescent="0.15">
      <c r="B23" s="157"/>
      <c r="C23" s="148">
        <v>10</v>
      </c>
      <c r="D23" s="162"/>
      <c r="E23" s="130">
        <v>661.5</v>
      </c>
      <c r="F23" s="130">
        <v>945</v>
      </c>
      <c r="G23" s="130">
        <v>782.26264067896341</v>
      </c>
      <c r="H23" s="130">
        <v>15498.699999999999</v>
      </c>
      <c r="I23" s="130">
        <v>997.5</v>
      </c>
      <c r="J23" s="130">
        <v>1378.44</v>
      </c>
      <c r="K23" s="130">
        <v>1155.8163214099793</v>
      </c>
      <c r="L23" s="195">
        <v>207129.3</v>
      </c>
    </row>
    <row r="24" spans="2:12" ht="14.1" customHeight="1" x14ac:dyDescent="0.15">
      <c r="B24" s="157"/>
      <c r="C24" s="148">
        <v>11</v>
      </c>
      <c r="D24" s="162"/>
      <c r="E24" s="130">
        <v>672</v>
      </c>
      <c r="F24" s="130">
        <v>892.5</v>
      </c>
      <c r="G24" s="130">
        <v>802.97191250621393</v>
      </c>
      <c r="H24" s="130">
        <v>18047.800000000003</v>
      </c>
      <c r="I24" s="130">
        <v>1081.92</v>
      </c>
      <c r="J24" s="130">
        <v>1420.9649999999999</v>
      </c>
      <c r="K24" s="130">
        <v>1202.7600873414026</v>
      </c>
      <c r="L24" s="195">
        <v>180766.3</v>
      </c>
    </row>
    <row r="25" spans="2:12" ht="14.1" customHeight="1" x14ac:dyDescent="0.15">
      <c r="B25" s="150"/>
      <c r="C25" s="154">
        <v>12</v>
      </c>
      <c r="D25" s="163"/>
      <c r="E25" s="129">
        <v>682.5</v>
      </c>
      <c r="F25" s="129">
        <v>945</v>
      </c>
      <c r="G25" s="129">
        <v>806.43333567984223</v>
      </c>
      <c r="H25" s="129">
        <v>29877.9</v>
      </c>
      <c r="I25" s="129">
        <v>1099.3500000000001</v>
      </c>
      <c r="J25" s="129">
        <v>1496.25</v>
      </c>
      <c r="K25" s="129">
        <v>1287.1678349872207</v>
      </c>
      <c r="L25" s="196">
        <v>182595.3</v>
      </c>
    </row>
    <row r="26" spans="2:12" x14ac:dyDescent="0.15">
      <c r="B26" s="183" t="s">
        <v>133</v>
      </c>
      <c r="C26" s="200"/>
      <c r="D26" s="201"/>
      <c r="E26" s="194"/>
      <c r="F26" s="130"/>
      <c r="G26" s="140"/>
      <c r="H26" s="130"/>
      <c r="I26" s="194"/>
      <c r="J26" s="130"/>
      <c r="K26" s="140"/>
      <c r="L26" s="130"/>
    </row>
    <row r="27" spans="2:12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</row>
    <row r="28" spans="2:12" x14ac:dyDescent="0.15">
      <c r="B28" s="180" t="s">
        <v>120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</row>
    <row r="29" spans="2:12" x14ac:dyDescent="0.15">
      <c r="B29" s="202">
        <v>41247</v>
      </c>
      <c r="C29" s="203"/>
      <c r="D29" s="204">
        <v>41253</v>
      </c>
      <c r="E29" s="205">
        <v>682.5</v>
      </c>
      <c r="F29" s="205">
        <v>892.5</v>
      </c>
      <c r="G29" s="205">
        <v>799.13663405983641</v>
      </c>
      <c r="H29" s="241">
        <v>16866.2</v>
      </c>
      <c r="I29" s="205">
        <v>1123.5</v>
      </c>
      <c r="J29" s="205">
        <v>1479.3450000000003</v>
      </c>
      <c r="K29" s="205">
        <v>1264.7893033143298</v>
      </c>
      <c r="L29" s="241">
        <v>60186.8</v>
      </c>
    </row>
    <row r="30" spans="2:12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</row>
    <row r="31" spans="2:12" x14ac:dyDescent="0.15">
      <c r="B31" s="202">
        <v>41254</v>
      </c>
      <c r="C31" s="203"/>
      <c r="D31" s="204">
        <v>41260</v>
      </c>
      <c r="E31" s="205">
        <v>682.5</v>
      </c>
      <c r="F31" s="205">
        <v>945</v>
      </c>
      <c r="G31" s="205">
        <v>801.88765129382296</v>
      </c>
      <c r="H31" s="241">
        <v>4891.6000000000004</v>
      </c>
      <c r="I31" s="205">
        <v>1121.4000000000001</v>
      </c>
      <c r="J31" s="205">
        <v>1481.0250000000001</v>
      </c>
      <c r="K31" s="205">
        <v>1274.3659450702794</v>
      </c>
      <c r="L31" s="241">
        <v>62685.2</v>
      </c>
    </row>
    <row r="32" spans="2:12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</row>
    <row r="33" spans="2:14" x14ac:dyDescent="0.15">
      <c r="B33" s="202">
        <v>41261</v>
      </c>
      <c r="C33" s="203"/>
      <c r="D33" s="204">
        <v>41264</v>
      </c>
      <c r="E33" s="205">
        <v>735</v>
      </c>
      <c r="F33" s="205">
        <v>945</v>
      </c>
      <c r="G33" s="205">
        <v>819.72453137734317</v>
      </c>
      <c r="H33" s="241">
        <v>3209.9</v>
      </c>
      <c r="I33" s="205">
        <v>1099.3500000000001</v>
      </c>
      <c r="J33" s="205">
        <v>1458.66</v>
      </c>
      <c r="K33" s="205">
        <v>1285.3847287242932</v>
      </c>
      <c r="L33" s="241">
        <v>24384.2</v>
      </c>
    </row>
    <row r="34" spans="2:14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</row>
    <row r="35" spans="2:14" ht="12" customHeight="1" x14ac:dyDescent="0.15">
      <c r="B35" s="202">
        <v>41268</v>
      </c>
      <c r="C35" s="203"/>
      <c r="D35" s="204">
        <v>41271</v>
      </c>
      <c r="E35" s="246">
        <v>724.5</v>
      </c>
      <c r="F35" s="241">
        <v>945</v>
      </c>
      <c r="G35" s="200">
        <v>848.76989236495285</v>
      </c>
      <c r="H35" s="241">
        <v>4910.2</v>
      </c>
      <c r="I35" s="242">
        <v>1123.5</v>
      </c>
      <c r="J35" s="241">
        <v>1496.25</v>
      </c>
      <c r="K35" s="200">
        <v>1324.6655602797969</v>
      </c>
      <c r="L35" s="241">
        <v>35339.1</v>
      </c>
    </row>
    <row r="36" spans="2:14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</row>
    <row r="37" spans="2:14" ht="12" customHeight="1" x14ac:dyDescent="0.15">
      <c r="B37" s="214"/>
      <c r="C37" s="215"/>
      <c r="D37" s="216"/>
      <c r="E37" s="247"/>
      <c r="F37" s="247"/>
      <c r="G37" s="247"/>
      <c r="H37" s="245"/>
      <c r="I37" s="247"/>
      <c r="J37" s="247"/>
      <c r="K37" s="247"/>
      <c r="L37" s="247"/>
    </row>
    <row r="38" spans="2:14" ht="6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</row>
    <row r="39" spans="2:14" ht="12.75" customHeight="1" x14ac:dyDescent="0.15">
      <c r="B39" s="175"/>
      <c r="L39" s="140"/>
      <c r="M39" s="140"/>
      <c r="N39" s="140"/>
    </row>
    <row r="40" spans="2:14" ht="12.75" customHeight="1" x14ac:dyDescent="0.15">
      <c r="B40" s="217"/>
      <c r="L40" s="140"/>
      <c r="M40" s="140"/>
      <c r="N40" s="140"/>
    </row>
    <row r="41" spans="2:14" x14ac:dyDescent="0.15">
      <c r="B41" s="217"/>
      <c r="L41" s="140"/>
      <c r="M41" s="140"/>
      <c r="N41" s="140"/>
    </row>
    <row r="42" spans="2:14" x14ac:dyDescent="0.15">
      <c r="B42" s="217"/>
      <c r="L42" s="140"/>
      <c r="M42" s="140"/>
      <c r="N42" s="140"/>
    </row>
    <row r="43" spans="2:14" x14ac:dyDescent="0.15">
      <c r="L43" s="240"/>
      <c r="M43" s="140"/>
      <c r="N43" s="140"/>
    </row>
    <row r="44" spans="2:14" x14ac:dyDescent="0.15">
      <c r="L44" s="240"/>
      <c r="M44" s="140"/>
      <c r="N44" s="140"/>
    </row>
    <row r="45" spans="2:14" x14ac:dyDescent="0.15">
      <c r="L45" s="140"/>
      <c r="M45" s="140"/>
      <c r="N45" s="140"/>
    </row>
    <row r="46" spans="2:14" x14ac:dyDescent="0.15">
      <c r="L46" s="140"/>
      <c r="M46" s="140"/>
      <c r="N46" s="140"/>
    </row>
    <row r="47" spans="2:14" x14ac:dyDescent="0.15">
      <c r="L47" s="140"/>
      <c r="M47" s="140"/>
      <c r="N47" s="140"/>
    </row>
    <row r="48" spans="2:14" x14ac:dyDescent="0.15">
      <c r="L48" s="140"/>
      <c r="M48" s="140"/>
      <c r="N48" s="140"/>
    </row>
    <row r="49" spans="12:14" x14ac:dyDescent="0.15">
      <c r="L49" s="140"/>
      <c r="M49" s="140"/>
      <c r="N49" s="140"/>
    </row>
    <row r="50" spans="12:14" x14ac:dyDescent="0.15">
      <c r="L50" s="140"/>
    </row>
    <row r="51" spans="12:14" x14ac:dyDescent="0.15">
      <c r="L51" s="140"/>
    </row>
    <row r="52" spans="12:14" x14ac:dyDescent="0.15">
      <c r="L52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3" x14ac:dyDescent="0.15">
      <c r="B3" s="134" t="s">
        <v>147</v>
      </c>
      <c r="Z3" s="133"/>
    </row>
    <row r="4" spans="2:33" ht="11.25" customHeight="1" x14ac:dyDescent="0.15">
      <c r="X4" s="135" t="s">
        <v>139</v>
      </c>
      <c r="Z4" s="133"/>
    </row>
    <row r="5" spans="2:33" ht="6" customHeight="1" x14ac:dyDescent="0.15">
      <c r="B5" s="151"/>
      <c r="C5" s="151"/>
      <c r="D5" s="151"/>
      <c r="E5" s="151"/>
      <c r="F5" s="133"/>
      <c r="I5" s="151"/>
      <c r="J5" s="133"/>
      <c r="Q5" s="151"/>
      <c r="R5" s="151"/>
      <c r="S5" s="151"/>
      <c r="T5" s="151"/>
      <c r="U5" s="151"/>
      <c r="V5" s="151"/>
      <c r="W5" s="151"/>
      <c r="X5" s="151"/>
      <c r="Z5" s="133"/>
    </row>
    <row r="6" spans="2:33" ht="13.5" customHeight="1" x14ac:dyDescent="0.15">
      <c r="B6" s="177"/>
      <c r="C6" s="178" t="s">
        <v>83</v>
      </c>
      <c r="D6" s="179"/>
      <c r="E6" s="699" t="s">
        <v>87</v>
      </c>
      <c r="F6" s="700"/>
      <c r="G6" s="700"/>
      <c r="H6" s="701"/>
      <c r="I6" s="699" t="s">
        <v>98</v>
      </c>
      <c r="J6" s="700"/>
      <c r="K6" s="700"/>
      <c r="L6" s="701"/>
      <c r="M6" s="699" t="s">
        <v>110</v>
      </c>
      <c r="N6" s="700"/>
      <c r="O6" s="700"/>
      <c r="P6" s="701"/>
      <c r="Q6" s="699" t="s">
        <v>151</v>
      </c>
      <c r="R6" s="700"/>
      <c r="S6" s="700"/>
      <c r="T6" s="701"/>
      <c r="U6" s="699" t="s">
        <v>152</v>
      </c>
      <c r="V6" s="700"/>
      <c r="W6" s="700"/>
      <c r="X6" s="701"/>
      <c r="Z6" s="155"/>
      <c r="AA6" s="142"/>
      <c r="AB6" s="142"/>
      <c r="AC6" s="142"/>
      <c r="AD6" s="142"/>
      <c r="AE6" s="142"/>
      <c r="AF6" s="142"/>
      <c r="AG6" s="142"/>
    </row>
    <row r="7" spans="2:33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55"/>
      <c r="AA7" s="155"/>
      <c r="AB7" s="155"/>
      <c r="AC7" s="155"/>
      <c r="AD7" s="155"/>
      <c r="AE7" s="155"/>
      <c r="AF7" s="155"/>
      <c r="AG7" s="155"/>
    </row>
    <row r="8" spans="2:33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55"/>
      <c r="AA8" s="155"/>
      <c r="AB8" s="155"/>
      <c r="AC8" s="155"/>
      <c r="AD8" s="155"/>
      <c r="AE8" s="155"/>
      <c r="AF8" s="155"/>
      <c r="AG8" s="155"/>
    </row>
    <row r="9" spans="2:33" s="174" customFormat="1" ht="14.1" customHeight="1" x14ac:dyDescent="0.15">
      <c r="B9" s="177" t="s">
        <v>0</v>
      </c>
      <c r="C9" s="185">
        <v>20</v>
      </c>
      <c r="D9" s="239" t="s">
        <v>1</v>
      </c>
      <c r="E9" s="194">
        <v>1050</v>
      </c>
      <c r="F9" s="130">
        <v>1775</v>
      </c>
      <c r="G9" s="140">
        <v>1372</v>
      </c>
      <c r="H9" s="130">
        <v>19736</v>
      </c>
      <c r="I9" s="194">
        <v>2516</v>
      </c>
      <c r="J9" s="130">
        <v>3255</v>
      </c>
      <c r="K9" s="140">
        <v>2791</v>
      </c>
      <c r="L9" s="130">
        <v>61367</v>
      </c>
      <c r="M9" s="194">
        <v>945</v>
      </c>
      <c r="N9" s="130">
        <v>1523</v>
      </c>
      <c r="O9" s="140">
        <v>1287</v>
      </c>
      <c r="P9" s="130">
        <v>218894</v>
      </c>
      <c r="Q9" s="194">
        <v>1399</v>
      </c>
      <c r="R9" s="130">
        <v>2363</v>
      </c>
      <c r="S9" s="140">
        <v>2020</v>
      </c>
      <c r="T9" s="130">
        <v>139200</v>
      </c>
      <c r="U9" s="194">
        <v>840</v>
      </c>
      <c r="V9" s="130">
        <v>1313</v>
      </c>
      <c r="W9" s="140">
        <v>1099</v>
      </c>
      <c r="X9" s="130">
        <v>103240</v>
      </c>
      <c r="Z9" s="155"/>
      <c r="AA9" s="155"/>
      <c r="AB9" s="155"/>
      <c r="AC9" s="155"/>
      <c r="AD9" s="155"/>
      <c r="AE9" s="155"/>
      <c r="AF9" s="155"/>
      <c r="AG9" s="155"/>
    </row>
    <row r="10" spans="2:33" s="174" customFormat="1" ht="14.1" customHeight="1" x14ac:dyDescent="0.15">
      <c r="B10" s="194"/>
      <c r="C10" s="185">
        <v>21</v>
      </c>
      <c r="D10" s="140"/>
      <c r="E10" s="194">
        <v>1155</v>
      </c>
      <c r="F10" s="130">
        <v>1365</v>
      </c>
      <c r="G10" s="140">
        <v>1339</v>
      </c>
      <c r="H10" s="130">
        <v>14803</v>
      </c>
      <c r="I10" s="194">
        <v>2310</v>
      </c>
      <c r="J10" s="130">
        <v>3255</v>
      </c>
      <c r="K10" s="140">
        <v>2608</v>
      </c>
      <c r="L10" s="130">
        <v>83037</v>
      </c>
      <c r="M10" s="194">
        <v>1029</v>
      </c>
      <c r="N10" s="130">
        <v>1418</v>
      </c>
      <c r="O10" s="140">
        <v>1225</v>
      </c>
      <c r="P10" s="130">
        <v>242130</v>
      </c>
      <c r="Q10" s="194">
        <v>1575</v>
      </c>
      <c r="R10" s="130">
        <v>2520</v>
      </c>
      <c r="S10" s="140">
        <v>2069</v>
      </c>
      <c r="T10" s="130">
        <v>163722</v>
      </c>
      <c r="U10" s="194">
        <v>788</v>
      </c>
      <c r="V10" s="130">
        <v>1260</v>
      </c>
      <c r="W10" s="140">
        <v>1041</v>
      </c>
      <c r="X10" s="130">
        <v>167961</v>
      </c>
      <c r="Z10" s="155"/>
      <c r="AA10" s="155"/>
      <c r="AB10" s="155"/>
      <c r="AC10" s="155"/>
      <c r="AD10" s="155"/>
      <c r="AE10" s="155"/>
      <c r="AF10" s="155"/>
      <c r="AG10" s="155"/>
    </row>
    <row r="11" spans="2:33" s="174" customFormat="1" ht="14.1" customHeight="1" x14ac:dyDescent="0.15">
      <c r="B11" s="194"/>
      <c r="C11" s="185">
        <v>22</v>
      </c>
      <c r="D11" s="195"/>
      <c r="E11" s="230">
        <v>1417.5</v>
      </c>
      <c r="F11" s="230">
        <v>1417.5</v>
      </c>
      <c r="G11" s="230">
        <v>1417.5</v>
      </c>
      <c r="H11" s="130">
        <v>7548</v>
      </c>
      <c r="I11" s="130">
        <v>2415</v>
      </c>
      <c r="J11" s="130">
        <v>3003</v>
      </c>
      <c r="K11" s="130">
        <v>2637</v>
      </c>
      <c r="L11" s="130">
        <v>58198</v>
      </c>
      <c r="M11" s="130">
        <v>924</v>
      </c>
      <c r="N11" s="130">
        <v>1313</v>
      </c>
      <c r="O11" s="130">
        <v>1103</v>
      </c>
      <c r="P11" s="130">
        <v>161857</v>
      </c>
      <c r="Q11" s="130">
        <v>1523</v>
      </c>
      <c r="R11" s="130">
        <v>2205</v>
      </c>
      <c r="S11" s="130">
        <v>1864</v>
      </c>
      <c r="T11" s="130">
        <v>128394</v>
      </c>
      <c r="U11" s="130">
        <v>714</v>
      </c>
      <c r="V11" s="130">
        <v>1260</v>
      </c>
      <c r="W11" s="130">
        <v>1015</v>
      </c>
      <c r="X11" s="195">
        <v>99678</v>
      </c>
      <c r="Z11" s="140"/>
      <c r="AA11" s="140"/>
      <c r="AB11" s="140"/>
      <c r="AC11" s="140"/>
      <c r="AD11" s="140"/>
      <c r="AE11" s="140"/>
    </row>
    <row r="12" spans="2:33" s="174" customFormat="1" ht="14.1" customHeight="1" x14ac:dyDescent="0.15">
      <c r="B12" s="189"/>
      <c r="C12" s="192">
        <v>23</v>
      </c>
      <c r="D12" s="196"/>
      <c r="E12" s="164">
        <v>1417.5</v>
      </c>
      <c r="F12" s="164">
        <v>1772.4</v>
      </c>
      <c r="G12" s="164">
        <v>1548.9994370637244</v>
      </c>
      <c r="H12" s="164">
        <v>7279.6</v>
      </c>
      <c r="I12" s="164">
        <v>2100</v>
      </c>
      <c r="J12" s="164">
        <v>3307.5</v>
      </c>
      <c r="K12" s="164">
        <v>2612.5615134968066</v>
      </c>
      <c r="L12" s="164">
        <v>35295.699999999997</v>
      </c>
      <c r="M12" s="164">
        <v>924</v>
      </c>
      <c r="N12" s="164">
        <v>1365</v>
      </c>
      <c r="O12" s="164">
        <v>1121.7995329385187</v>
      </c>
      <c r="P12" s="164">
        <v>96730.3</v>
      </c>
      <c r="Q12" s="164">
        <v>945</v>
      </c>
      <c r="R12" s="164">
        <v>2100</v>
      </c>
      <c r="S12" s="164">
        <v>1684.816654278002</v>
      </c>
      <c r="T12" s="164">
        <v>86099.699999999983</v>
      </c>
      <c r="U12" s="164">
        <v>787.5</v>
      </c>
      <c r="V12" s="164">
        <v>1260</v>
      </c>
      <c r="W12" s="164">
        <v>961.20934456639372</v>
      </c>
      <c r="X12" s="165">
        <v>62141.200000000004</v>
      </c>
      <c r="Z12" s="155"/>
      <c r="AA12" s="155"/>
      <c r="AB12" s="155"/>
      <c r="AC12" s="155"/>
      <c r="AD12" s="155"/>
      <c r="AE12" s="140"/>
    </row>
    <row r="13" spans="2:33" s="174" customFormat="1" ht="14.1" customHeight="1" x14ac:dyDescent="0.15">
      <c r="B13" s="157"/>
      <c r="C13" s="148">
        <v>12</v>
      </c>
      <c r="D13" s="162"/>
      <c r="E13" s="212">
        <v>0</v>
      </c>
      <c r="F13" s="212">
        <v>0</v>
      </c>
      <c r="G13" s="212">
        <v>0</v>
      </c>
      <c r="H13" s="230">
        <v>100.2</v>
      </c>
      <c r="I13" s="241">
        <v>2100</v>
      </c>
      <c r="J13" s="241">
        <v>2992.5</v>
      </c>
      <c r="K13" s="241">
        <v>2373.0843508997432</v>
      </c>
      <c r="L13" s="130">
        <v>2315.1</v>
      </c>
      <c r="M13" s="241">
        <v>924</v>
      </c>
      <c r="N13" s="241">
        <v>1291.5</v>
      </c>
      <c r="O13" s="241">
        <v>1038.1436100401941</v>
      </c>
      <c r="P13" s="130">
        <v>8702.7000000000007</v>
      </c>
      <c r="Q13" s="130">
        <v>945</v>
      </c>
      <c r="R13" s="130">
        <v>1732.5</v>
      </c>
      <c r="S13" s="130">
        <v>1554.5980444280074</v>
      </c>
      <c r="T13" s="130">
        <v>9556.7000000000007</v>
      </c>
      <c r="U13" s="130">
        <v>787.5</v>
      </c>
      <c r="V13" s="130">
        <v>1102.5</v>
      </c>
      <c r="W13" s="130">
        <v>916.45147288616261</v>
      </c>
      <c r="X13" s="195">
        <v>6293</v>
      </c>
      <c r="Z13" s="140"/>
      <c r="AA13" s="140"/>
      <c r="AB13" s="140"/>
      <c r="AC13" s="140"/>
      <c r="AD13" s="140"/>
    </row>
    <row r="14" spans="2:33" s="174" customFormat="1" ht="14.1" customHeight="1" x14ac:dyDescent="0.15">
      <c r="B14" s="157"/>
      <c r="C14" s="148">
        <v>1</v>
      </c>
      <c r="D14" s="162"/>
      <c r="E14" s="212">
        <v>0</v>
      </c>
      <c r="F14" s="212">
        <v>0</v>
      </c>
      <c r="G14" s="212">
        <v>0</v>
      </c>
      <c r="H14" s="230">
        <v>423.4</v>
      </c>
      <c r="I14" s="212">
        <v>0</v>
      </c>
      <c r="J14" s="212">
        <v>0</v>
      </c>
      <c r="K14" s="212">
        <v>0</v>
      </c>
      <c r="L14" s="130">
        <v>913.9</v>
      </c>
      <c r="M14" s="241">
        <v>945</v>
      </c>
      <c r="N14" s="241">
        <v>1365</v>
      </c>
      <c r="O14" s="241">
        <v>1156.9559695173584</v>
      </c>
      <c r="P14" s="130">
        <v>11567.6</v>
      </c>
      <c r="Q14" s="130">
        <v>1260</v>
      </c>
      <c r="R14" s="130">
        <v>2047.5</v>
      </c>
      <c r="S14" s="130">
        <v>1679.9142515993988</v>
      </c>
      <c r="T14" s="130">
        <v>7239.1</v>
      </c>
      <c r="U14" s="130">
        <v>840</v>
      </c>
      <c r="V14" s="130">
        <v>1155</v>
      </c>
      <c r="W14" s="130">
        <v>1049.6336574864524</v>
      </c>
      <c r="X14" s="195">
        <v>5798.7</v>
      </c>
      <c r="Z14" s="140"/>
      <c r="AA14" s="140"/>
      <c r="AB14" s="140"/>
      <c r="AC14" s="140"/>
      <c r="AD14" s="140"/>
    </row>
    <row r="15" spans="2:33" s="174" customFormat="1" ht="14.1" customHeight="1" x14ac:dyDescent="0.15">
      <c r="B15" s="157" t="s">
        <v>148</v>
      </c>
      <c r="C15" s="148">
        <v>2</v>
      </c>
      <c r="D15" s="162" t="s">
        <v>153</v>
      </c>
      <c r="E15" s="212">
        <v>0</v>
      </c>
      <c r="F15" s="212">
        <v>0</v>
      </c>
      <c r="G15" s="212">
        <v>0</v>
      </c>
      <c r="H15" s="230">
        <v>316.3</v>
      </c>
      <c r="I15" s="230">
        <v>1890</v>
      </c>
      <c r="J15" s="230">
        <v>2625</v>
      </c>
      <c r="K15" s="230">
        <v>2335.9444444444443</v>
      </c>
      <c r="L15" s="130">
        <v>949.3</v>
      </c>
      <c r="M15" s="241">
        <v>997.5</v>
      </c>
      <c r="N15" s="241">
        <v>1155</v>
      </c>
      <c r="O15" s="241">
        <v>1116.8114296351453</v>
      </c>
      <c r="P15" s="130">
        <v>4122.8999999999996</v>
      </c>
      <c r="Q15" s="130">
        <v>1260</v>
      </c>
      <c r="R15" s="130">
        <v>2257.5</v>
      </c>
      <c r="S15" s="130">
        <v>1784.4871291588893</v>
      </c>
      <c r="T15" s="130">
        <v>6092.7</v>
      </c>
      <c r="U15" s="130">
        <v>735</v>
      </c>
      <c r="V15" s="130">
        <v>1102.5</v>
      </c>
      <c r="W15" s="130">
        <v>936.82072511765705</v>
      </c>
      <c r="X15" s="195">
        <v>5111.1000000000004</v>
      </c>
      <c r="Z15" s="140"/>
      <c r="AA15" s="140"/>
      <c r="AB15" s="140"/>
      <c r="AC15" s="140"/>
      <c r="AD15" s="140"/>
    </row>
    <row r="16" spans="2:33" s="174" customFormat="1" ht="14.1" customHeight="1" x14ac:dyDescent="0.15">
      <c r="B16" s="157"/>
      <c r="C16" s="148">
        <v>3</v>
      </c>
      <c r="D16" s="162"/>
      <c r="E16" s="212">
        <v>0</v>
      </c>
      <c r="F16" s="212">
        <v>0</v>
      </c>
      <c r="G16" s="212">
        <v>0</v>
      </c>
      <c r="H16" s="230">
        <v>198.6</v>
      </c>
      <c r="I16" s="212">
        <v>0</v>
      </c>
      <c r="J16" s="212">
        <v>0</v>
      </c>
      <c r="K16" s="212">
        <v>0</v>
      </c>
      <c r="L16" s="130">
        <v>1576.1</v>
      </c>
      <c r="M16" s="241">
        <v>840</v>
      </c>
      <c r="N16" s="241">
        <v>1365</v>
      </c>
      <c r="O16" s="241">
        <v>1033.9740014762569</v>
      </c>
      <c r="P16" s="130">
        <v>6621.2</v>
      </c>
      <c r="Q16" s="130">
        <v>1050</v>
      </c>
      <c r="R16" s="130">
        <v>1942.5</v>
      </c>
      <c r="S16" s="130">
        <v>1575.6718926469709</v>
      </c>
      <c r="T16" s="130">
        <v>7911.7</v>
      </c>
      <c r="U16" s="130">
        <v>787.5</v>
      </c>
      <c r="V16" s="130">
        <v>1102.5</v>
      </c>
      <c r="W16" s="130">
        <v>913.36633202235566</v>
      </c>
      <c r="X16" s="195">
        <v>6384.8</v>
      </c>
      <c r="Z16" s="140"/>
      <c r="AA16" s="140"/>
      <c r="AB16" s="140"/>
      <c r="AC16" s="140"/>
      <c r="AD16" s="140"/>
    </row>
    <row r="17" spans="2:30" s="174" customFormat="1" ht="14.1" customHeight="1" x14ac:dyDescent="0.15">
      <c r="B17" s="157"/>
      <c r="C17" s="148">
        <v>4</v>
      </c>
      <c r="D17" s="162"/>
      <c r="E17" s="212">
        <v>0</v>
      </c>
      <c r="F17" s="212">
        <v>0</v>
      </c>
      <c r="G17" s="212">
        <v>0</v>
      </c>
      <c r="H17" s="230">
        <v>85.3</v>
      </c>
      <c r="I17" s="230">
        <v>1890</v>
      </c>
      <c r="J17" s="230">
        <v>2625</v>
      </c>
      <c r="K17" s="230">
        <v>2508.1272084805655</v>
      </c>
      <c r="L17" s="130">
        <v>609.29999999999995</v>
      </c>
      <c r="M17" s="241">
        <v>979.65000000000009</v>
      </c>
      <c r="N17" s="241">
        <v>1155</v>
      </c>
      <c r="O17" s="241">
        <v>1079.0386836027715</v>
      </c>
      <c r="P17" s="130">
        <v>5884.3</v>
      </c>
      <c r="Q17" s="130">
        <v>1155</v>
      </c>
      <c r="R17" s="130">
        <v>1837.5</v>
      </c>
      <c r="S17" s="130">
        <v>1501.2663743195371</v>
      </c>
      <c r="T17" s="130">
        <v>8301.7999999999993</v>
      </c>
      <c r="U17" s="130">
        <v>735</v>
      </c>
      <c r="V17" s="130">
        <v>892.5</v>
      </c>
      <c r="W17" s="130">
        <v>820.97365145228218</v>
      </c>
      <c r="X17" s="195">
        <v>8287.1</v>
      </c>
      <c r="Z17" s="140"/>
      <c r="AA17" s="140"/>
      <c r="AB17" s="140"/>
      <c r="AC17" s="140"/>
      <c r="AD17" s="140"/>
    </row>
    <row r="18" spans="2:30" s="174" customFormat="1" ht="14.1" customHeight="1" x14ac:dyDescent="0.15">
      <c r="B18" s="157"/>
      <c r="C18" s="148">
        <v>5</v>
      </c>
      <c r="D18" s="162"/>
      <c r="E18" s="212">
        <v>0</v>
      </c>
      <c r="F18" s="212">
        <v>0</v>
      </c>
      <c r="G18" s="212">
        <v>0</v>
      </c>
      <c r="H18" s="230">
        <v>210.5</v>
      </c>
      <c r="I18" s="230">
        <v>1890</v>
      </c>
      <c r="J18" s="230">
        <v>2740.5</v>
      </c>
      <c r="K18" s="230">
        <v>2301.9907190879862</v>
      </c>
      <c r="L18" s="130">
        <v>1421.6</v>
      </c>
      <c r="M18" s="241">
        <v>997.5</v>
      </c>
      <c r="N18" s="241">
        <v>1260</v>
      </c>
      <c r="O18" s="241">
        <v>1129.5981486178039</v>
      </c>
      <c r="P18" s="130">
        <v>9892.2000000000007</v>
      </c>
      <c r="Q18" s="130">
        <v>1155</v>
      </c>
      <c r="R18" s="130">
        <v>1785</v>
      </c>
      <c r="S18" s="130">
        <v>1529.4828681524684</v>
      </c>
      <c r="T18" s="130">
        <v>12024.3</v>
      </c>
      <c r="U18" s="130">
        <v>787.5</v>
      </c>
      <c r="V18" s="195">
        <v>903</v>
      </c>
      <c r="W18" s="130">
        <v>842.59446598519537</v>
      </c>
      <c r="X18" s="195">
        <v>8867.2999999999993</v>
      </c>
      <c r="Z18" s="140"/>
      <c r="AA18" s="140"/>
      <c r="AB18" s="140"/>
      <c r="AC18" s="140"/>
      <c r="AD18" s="140"/>
    </row>
    <row r="19" spans="2:30" s="174" customFormat="1" ht="14.1" customHeight="1" x14ac:dyDescent="0.15">
      <c r="B19" s="157"/>
      <c r="C19" s="148">
        <v>6</v>
      </c>
      <c r="D19" s="162"/>
      <c r="E19" s="212">
        <v>0</v>
      </c>
      <c r="F19" s="212">
        <v>0</v>
      </c>
      <c r="G19" s="212">
        <v>0</v>
      </c>
      <c r="H19" s="230">
        <v>86.7</v>
      </c>
      <c r="I19" s="212">
        <v>0</v>
      </c>
      <c r="J19" s="212">
        <v>0</v>
      </c>
      <c r="K19" s="212">
        <v>0</v>
      </c>
      <c r="L19" s="212">
        <v>0</v>
      </c>
      <c r="M19" s="241">
        <v>892.5</v>
      </c>
      <c r="N19" s="241">
        <v>1207.5</v>
      </c>
      <c r="O19" s="241">
        <v>987.17229271684334</v>
      </c>
      <c r="P19" s="130">
        <v>9341.1</v>
      </c>
      <c r="Q19" s="130">
        <v>1260</v>
      </c>
      <c r="R19" s="130">
        <v>1942.5</v>
      </c>
      <c r="S19" s="130">
        <v>1575.4367627785057</v>
      </c>
      <c r="T19" s="130">
        <v>8821.1</v>
      </c>
      <c r="U19" s="130">
        <v>735</v>
      </c>
      <c r="V19" s="130">
        <v>1050</v>
      </c>
      <c r="W19" s="130">
        <v>892.89928463855426</v>
      </c>
      <c r="X19" s="195">
        <v>4690.6000000000004</v>
      </c>
      <c r="Z19" s="140"/>
      <c r="AA19" s="140"/>
      <c r="AB19" s="140"/>
      <c r="AC19" s="140"/>
      <c r="AD19" s="140"/>
    </row>
    <row r="20" spans="2:30" s="174" customFormat="1" ht="14.1" customHeight="1" x14ac:dyDescent="0.15">
      <c r="B20" s="157"/>
      <c r="C20" s="148">
        <v>7</v>
      </c>
      <c r="D20" s="162"/>
      <c r="E20" s="212">
        <v>0</v>
      </c>
      <c r="F20" s="212">
        <v>0</v>
      </c>
      <c r="G20" s="212">
        <v>0</v>
      </c>
      <c r="H20" s="230">
        <v>159.9</v>
      </c>
      <c r="I20" s="212">
        <v>2310</v>
      </c>
      <c r="J20" s="212">
        <v>2829.75</v>
      </c>
      <c r="K20" s="212">
        <v>2635.8904272151899</v>
      </c>
      <c r="L20" s="230">
        <v>253</v>
      </c>
      <c r="M20" s="241">
        <v>945</v>
      </c>
      <c r="N20" s="241">
        <v>1149.75</v>
      </c>
      <c r="O20" s="241">
        <v>1075.8361750442618</v>
      </c>
      <c r="P20" s="130">
        <v>14453</v>
      </c>
      <c r="Q20" s="130">
        <v>1312.5</v>
      </c>
      <c r="R20" s="130">
        <v>1837.5</v>
      </c>
      <c r="S20" s="130">
        <v>1563.9359578478409</v>
      </c>
      <c r="T20" s="130">
        <v>8977</v>
      </c>
      <c r="U20" s="130">
        <v>682.5</v>
      </c>
      <c r="V20" s="130">
        <v>1050</v>
      </c>
      <c r="W20" s="130">
        <v>839.77615728207911</v>
      </c>
      <c r="X20" s="130">
        <v>4221</v>
      </c>
      <c r="Z20" s="140"/>
      <c r="AA20" s="140"/>
      <c r="AB20" s="140"/>
      <c r="AC20" s="140"/>
      <c r="AD20" s="140"/>
    </row>
    <row r="21" spans="2:30" s="174" customFormat="1" ht="14.1" customHeight="1" x14ac:dyDescent="0.15">
      <c r="B21" s="157"/>
      <c r="C21" s="148">
        <v>8</v>
      </c>
      <c r="D21" s="162"/>
      <c r="E21" s="212">
        <v>0</v>
      </c>
      <c r="F21" s="212">
        <v>0</v>
      </c>
      <c r="G21" s="212">
        <v>0</v>
      </c>
      <c r="H21" s="230">
        <v>431.4</v>
      </c>
      <c r="I21" s="212">
        <v>2320.5</v>
      </c>
      <c r="J21" s="212">
        <v>2829.75</v>
      </c>
      <c r="K21" s="212">
        <v>2357.2733815810407</v>
      </c>
      <c r="L21" s="230">
        <v>1339</v>
      </c>
      <c r="M21" s="241">
        <v>945</v>
      </c>
      <c r="N21" s="241">
        <v>1155</v>
      </c>
      <c r="O21" s="241">
        <v>1064.5594900849862</v>
      </c>
      <c r="P21" s="130">
        <v>4160.6000000000004</v>
      </c>
      <c r="Q21" s="130">
        <v>1260</v>
      </c>
      <c r="R21" s="130">
        <v>1785</v>
      </c>
      <c r="S21" s="130">
        <v>1574.8452487582442</v>
      </c>
      <c r="T21" s="130">
        <v>11451.3</v>
      </c>
      <c r="U21" s="130">
        <v>703.5</v>
      </c>
      <c r="V21" s="130">
        <v>1050</v>
      </c>
      <c r="W21" s="130">
        <v>808.40786961265712</v>
      </c>
      <c r="X21" s="195">
        <v>3997.4</v>
      </c>
      <c r="Z21" s="140"/>
      <c r="AA21" s="140"/>
      <c r="AB21" s="140"/>
      <c r="AC21" s="140"/>
      <c r="AD21" s="140"/>
    </row>
    <row r="22" spans="2:30" s="174" customFormat="1" ht="14.1" customHeight="1" x14ac:dyDescent="0.15">
      <c r="B22" s="157"/>
      <c r="C22" s="148">
        <v>9</v>
      </c>
      <c r="D22" s="162"/>
      <c r="E22" s="212">
        <v>0</v>
      </c>
      <c r="F22" s="212">
        <v>0</v>
      </c>
      <c r="G22" s="212">
        <v>0</v>
      </c>
      <c r="H22" s="230">
        <v>441.2</v>
      </c>
      <c r="I22" s="212">
        <v>2047.5</v>
      </c>
      <c r="J22" s="212">
        <v>2572.5</v>
      </c>
      <c r="K22" s="212">
        <v>2296.1896372458414</v>
      </c>
      <c r="L22" s="230">
        <v>908.7</v>
      </c>
      <c r="M22" s="212">
        <v>0</v>
      </c>
      <c r="N22" s="212">
        <v>0</v>
      </c>
      <c r="O22" s="212">
        <v>0</v>
      </c>
      <c r="P22" s="130">
        <v>11184.5</v>
      </c>
      <c r="Q22" s="130">
        <v>1207.5</v>
      </c>
      <c r="R22" s="130">
        <v>1837.5</v>
      </c>
      <c r="S22" s="130">
        <v>1570.1431456178757</v>
      </c>
      <c r="T22" s="130">
        <v>7615.6</v>
      </c>
      <c r="U22" s="130">
        <v>682.5</v>
      </c>
      <c r="V22" s="130">
        <v>997.5</v>
      </c>
      <c r="W22" s="130">
        <v>798.19576388431403</v>
      </c>
      <c r="X22" s="195">
        <v>3167.3</v>
      </c>
      <c r="Z22" s="140"/>
      <c r="AA22" s="140"/>
      <c r="AB22" s="140"/>
      <c r="AC22" s="140"/>
      <c r="AD22" s="140"/>
    </row>
    <row r="23" spans="2:30" s="174" customFormat="1" ht="14.1" customHeight="1" x14ac:dyDescent="0.15">
      <c r="B23" s="157"/>
      <c r="C23" s="148">
        <v>10</v>
      </c>
      <c r="D23" s="162"/>
      <c r="E23" s="212">
        <v>0</v>
      </c>
      <c r="F23" s="212">
        <v>0</v>
      </c>
      <c r="G23" s="212">
        <v>0</v>
      </c>
      <c r="H23" s="230">
        <v>174.6</v>
      </c>
      <c r="I23" s="212">
        <v>2257.5</v>
      </c>
      <c r="J23" s="212">
        <v>2625</v>
      </c>
      <c r="K23" s="212">
        <v>2479.6494705611544</v>
      </c>
      <c r="L23" s="230">
        <v>2497.3000000000002</v>
      </c>
      <c r="M23" s="212">
        <v>950.25</v>
      </c>
      <c r="N23" s="212">
        <v>1260</v>
      </c>
      <c r="O23" s="212">
        <v>1123.0362895275973</v>
      </c>
      <c r="P23" s="130">
        <v>14502.6</v>
      </c>
      <c r="Q23" s="130">
        <v>1050</v>
      </c>
      <c r="R23" s="130">
        <v>1785</v>
      </c>
      <c r="S23" s="130">
        <v>1486.1246801251068</v>
      </c>
      <c r="T23" s="130">
        <v>5944</v>
      </c>
      <c r="U23" s="130">
        <v>714</v>
      </c>
      <c r="V23" s="130">
        <v>1050</v>
      </c>
      <c r="W23" s="130">
        <v>860.78322881402983</v>
      </c>
      <c r="X23" s="195">
        <v>3415.9</v>
      </c>
      <c r="Z23" s="140"/>
      <c r="AA23" s="140"/>
      <c r="AB23" s="140"/>
      <c r="AC23" s="140"/>
      <c r="AD23" s="140"/>
    </row>
    <row r="24" spans="2:30" s="174" customFormat="1" ht="14.1" customHeight="1" x14ac:dyDescent="0.15">
      <c r="B24" s="157"/>
      <c r="C24" s="148">
        <v>11</v>
      </c>
      <c r="D24" s="162"/>
      <c r="E24" s="212">
        <v>0</v>
      </c>
      <c r="F24" s="212">
        <v>0</v>
      </c>
      <c r="G24" s="233">
        <v>0</v>
      </c>
      <c r="H24" s="230">
        <v>0</v>
      </c>
      <c r="I24" s="212">
        <v>2310</v>
      </c>
      <c r="J24" s="212">
        <v>2625</v>
      </c>
      <c r="K24" s="212">
        <v>2468.2989587505008</v>
      </c>
      <c r="L24" s="230">
        <v>1661.8</v>
      </c>
      <c r="M24" s="212">
        <v>1050</v>
      </c>
      <c r="N24" s="212">
        <v>1260</v>
      </c>
      <c r="O24" s="212">
        <v>1154.669614363685</v>
      </c>
      <c r="P24" s="130">
        <v>8490.7999999999993</v>
      </c>
      <c r="Q24" s="130">
        <v>1050</v>
      </c>
      <c r="R24" s="130">
        <v>1785</v>
      </c>
      <c r="S24" s="130">
        <v>1501.6752246469835</v>
      </c>
      <c r="T24" s="130">
        <v>5184.8</v>
      </c>
      <c r="U24" s="130">
        <v>714</v>
      </c>
      <c r="V24" s="130">
        <v>1050</v>
      </c>
      <c r="W24" s="130">
        <v>866.44740376007167</v>
      </c>
      <c r="X24" s="195">
        <v>2379.1</v>
      </c>
      <c r="Z24" s="140"/>
      <c r="AA24" s="140"/>
      <c r="AB24" s="140"/>
      <c r="AC24" s="140"/>
      <c r="AD24" s="140"/>
    </row>
    <row r="25" spans="2:30" s="174" customFormat="1" ht="14.1" customHeight="1" x14ac:dyDescent="0.15">
      <c r="B25" s="150"/>
      <c r="C25" s="154">
        <v>12</v>
      </c>
      <c r="D25" s="163"/>
      <c r="E25" s="237">
        <v>0</v>
      </c>
      <c r="F25" s="237">
        <v>0</v>
      </c>
      <c r="G25" s="237">
        <v>0</v>
      </c>
      <c r="H25" s="248">
        <v>4139.1000000000004</v>
      </c>
      <c r="I25" s="237">
        <v>2436</v>
      </c>
      <c r="J25" s="237">
        <v>2992.5</v>
      </c>
      <c r="K25" s="237">
        <v>2733.3677145884849</v>
      </c>
      <c r="L25" s="248">
        <v>689.9</v>
      </c>
      <c r="M25" s="237">
        <v>1102.5</v>
      </c>
      <c r="N25" s="237">
        <v>1260</v>
      </c>
      <c r="O25" s="237">
        <v>1181.3075120255614</v>
      </c>
      <c r="P25" s="129">
        <v>7403.8</v>
      </c>
      <c r="Q25" s="129">
        <v>1207.5</v>
      </c>
      <c r="R25" s="129">
        <v>1680</v>
      </c>
      <c r="S25" s="129">
        <v>1470.4595734058189</v>
      </c>
      <c r="T25" s="129">
        <v>10036.700000000001</v>
      </c>
      <c r="U25" s="129">
        <v>735</v>
      </c>
      <c r="V25" s="129">
        <v>945</v>
      </c>
      <c r="W25" s="129">
        <v>839.79732065687119</v>
      </c>
      <c r="X25" s="196">
        <v>12388.4</v>
      </c>
      <c r="Z25" s="140"/>
      <c r="AA25" s="140"/>
      <c r="AB25" s="140"/>
      <c r="AC25" s="140"/>
      <c r="AD25" s="140"/>
    </row>
    <row r="26" spans="2:30" ht="13.5" customHeight="1" x14ac:dyDescent="0.15">
      <c r="B26" s="194"/>
      <c r="C26" s="190" t="s">
        <v>83</v>
      </c>
      <c r="D26" s="193"/>
      <c r="E26" s="702" t="s">
        <v>140</v>
      </c>
      <c r="F26" s="703"/>
      <c r="G26" s="703"/>
      <c r="H26" s="704"/>
      <c r="I26" s="702" t="s">
        <v>141</v>
      </c>
      <c r="J26" s="703"/>
      <c r="K26" s="703"/>
      <c r="L26" s="704"/>
      <c r="M26" s="702" t="s">
        <v>154</v>
      </c>
      <c r="N26" s="703"/>
      <c r="O26" s="703"/>
      <c r="P26" s="704"/>
      <c r="Q26" s="146"/>
      <c r="R26" s="148"/>
      <c r="S26" s="148"/>
      <c r="T26" s="148"/>
      <c r="U26" s="148"/>
      <c r="V26" s="148"/>
      <c r="W26" s="148"/>
      <c r="X26" s="148"/>
      <c r="Z26" s="142"/>
      <c r="AA26" s="142"/>
      <c r="AB26" s="142"/>
      <c r="AC26" s="133"/>
      <c r="AD26" s="133"/>
    </row>
    <row r="27" spans="2:30" ht="13.5" x14ac:dyDescent="0.15">
      <c r="B27" s="180" t="s">
        <v>89</v>
      </c>
      <c r="C27" s="181"/>
      <c r="D27" s="182"/>
      <c r="E27" s="168" t="s">
        <v>90</v>
      </c>
      <c r="F27" s="147" t="s">
        <v>91</v>
      </c>
      <c r="G27" s="224" t="s">
        <v>92</v>
      </c>
      <c r="H27" s="147" t="s">
        <v>93</v>
      </c>
      <c r="I27" s="168" t="s">
        <v>90</v>
      </c>
      <c r="J27" s="147" t="s">
        <v>91</v>
      </c>
      <c r="K27" s="224" t="s">
        <v>92</v>
      </c>
      <c r="L27" s="147" t="s">
        <v>93</v>
      </c>
      <c r="M27" s="168" t="s">
        <v>90</v>
      </c>
      <c r="N27" s="147" t="s">
        <v>91</v>
      </c>
      <c r="O27" s="224" t="s">
        <v>92</v>
      </c>
      <c r="P27" s="147" t="s">
        <v>93</v>
      </c>
      <c r="Q27" s="146"/>
      <c r="R27" s="148"/>
      <c r="S27" s="148"/>
      <c r="T27" s="148"/>
      <c r="U27" s="148"/>
      <c r="V27" s="148"/>
      <c r="W27" s="148"/>
      <c r="X27" s="140"/>
      <c r="Y27" s="133"/>
      <c r="Z27" s="155"/>
      <c r="AA27" s="155"/>
      <c r="AB27" s="155"/>
      <c r="AC27" s="133"/>
      <c r="AD27" s="133"/>
    </row>
    <row r="28" spans="2:30" ht="13.5" x14ac:dyDescent="0.15">
      <c r="B28" s="189"/>
      <c r="C28" s="176"/>
      <c r="D28" s="176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3"/>
      <c r="Q28" s="146"/>
      <c r="R28" s="148"/>
      <c r="S28" s="148"/>
      <c r="T28" s="148"/>
      <c r="U28" s="148"/>
      <c r="V28" s="148"/>
      <c r="W28" s="148"/>
      <c r="X28" s="140"/>
      <c r="Y28" s="133"/>
      <c r="Z28" s="155"/>
      <c r="AA28" s="155"/>
      <c r="AB28" s="155"/>
      <c r="AC28" s="133"/>
      <c r="AD28" s="133"/>
    </row>
    <row r="29" spans="2:30" ht="13.5" x14ac:dyDescent="0.15">
      <c r="B29" s="177" t="s">
        <v>0</v>
      </c>
      <c r="C29" s="185">
        <v>20</v>
      </c>
      <c r="D29" s="239" t="s">
        <v>1</v>
      </c>
      <c r="E29" s="194">
        <v>2310</v>
      </c>
      <c r="F29" s="130">
        <v>2993</v>
      </c>
      <c r="G29" s="140">
        <v>2650</v>
      </c>
      <c r="H29" s="130">
        <v>91656</v>
      </c>
      <c r="I29" s="194">
        <v>2415</v>
      </c>
      <c r="J29" s="130">
        <v>3150</v>
      </c>
      <c r="K29" s="140">
        <v>2814</v>
      </c>
      <c r="L29" s="130">
        <v>172491</v>
      </c>
      <c r="M29" s="194">
        <v>1995</v>
      </c>
      <c r="N29" s="130">
        <v>2520</v>
      </c>
      <c r="O29" s="140">
        <v>2220</v>
      </c>
      <c r="P29" s="130">
        <v>16294</v>
      </c>
      <c r="Q29" s="194"/>
      <c r="R29" s="140"/>
      <c r="S29" s="140"/>
      <c r="T29" s="140"/>
      <c r="U29" s="140"/>
      <c r="V29" s="140"/>
      <c r="W29" s="140"/>
      <c r="X29" s="140"/>
      <c r="Y29" s="133"/>
      <c r="Z29" s="155"/>
      <c r="AA29" s="155"/>
      <c r="AB29" s="155"/>
      <c r="AC29" s="133"/>
      <c r="AD29" s="133"/>
    </row>
    <row r="30" spans="2:30" ht="13.5" x14ac:dyDescent="0.15">
      <c r="B30" s="194"/>
      <c r="C30" s="185">
        <v>21</v>
      </c>
      <c r="D30" s="140"/>
      <c r="E30" s="194">
        <v>1995</v>
      </c>
      <c r="F30" s="130">
        <v>2730</v>
      </c>
      <c r="G30" s="140">
        <v>2448</v>
      </c>
      <c r="H30" s="130">
        <v>124577</v>
      </c>
      <c r="I30" s="194">
        <v>2205</v>
      </c>
      <c r="J30" s="130">
        <v>3150</v>
      </c>
      <c r="K30" s="140">
        <v>2745</v>
      </c>
      <c r="L30" s="130">
        <v>184451</v>
      </c>
      <c r="M30" s="183" t="s">
        <v>144</v>
      </c>
      <c r="N30" s="249" t="s">
        <v>144</v>
      </c>
      <c r="O30" s="185" t="s">
        <v>144</v>
      </c>
      <c r="P30" s="249" t="s">
        <v>144</v>
      </c>
      <c r="Q30" s="194"/>
      <c r="R30" s="140"/>
      <c r="S30" s="140"/>
      <c r="T30" s="140"/>
      <c r="U30" s="140"/>
      <c r="V30" s="140"/>
      <c r="W30" s="140"/>
      <c r="X30" s="240"/>
      <c r="Y30" s="133"/>
      <c r="Z30" s="155"/>
      <c r="AA30" s="155"/>
      <c r="AB30" s="155"/>
      <c r="AC30" s="133"/>
      <c r="AD30" s="133"/>
    </row>
    <row r="31" spans="2:30" x14ac:dyDescent="0.15">
      <c r="B31" s="194"/>
      <c r="C31" s="185">
        <v>22</v>
      </c>
      <c r="D31" s="195"/>
      <c r="E31" s="130">
        <v>2310</v>
      </c>
      <c r="F31" s="130">
        <v>2730</v>
      </c>
      <c r="G31" s="130">
        <v>2468</v>
      </c>
      <c r="H31" s="130">
        <v>129620</v>
      </c>
      <c r="I31" s="130">
        <v>2520</v>
      </c>
      <c r="J31" s="130">
        <v>3012</v>
      </c>
      <c r="K31" s="130">
        <v>2798</v>
      </c>
      <c r="L31" s="130">
        <v>178692</v>
      </c>
      <c r="M31" s="249" t="s">
        <v>144</v>
      </c>
      <c r="N31" s="249" t="s">
        <v>144</v>
      </c>
      <c r="O31" s="249" t="s">
        <v>144</v>
      </c>
      <c r="P31" s="250" t="s">
        <v>144</v>
      </c>
      <c r="Q31" s="194"/>
      <c r="R31" s="140"/>
      <c r="S31" s="140"/>
      <c r="T31" s="140"/>
      <c r="U31" s="140"/>
      <c r="V31" s="140"/>
      <c r="W31" s="140"/>
      <c r="X31" s="240"/>
      <c r="Y31" s="133"/>
      <c r="Z31" s="133"/>
      <c r="AA31" s="133"/>
      <c r="AB31" s="133"/>
      <c r="AC31" s="133"/>
      <c r="AD31" s="133"/>
    </row>
    <row r="32" spans="2:30" ht="13.5" x14ac:dyDescent="0.15">
      <c r="B32" s="189"/>
      <c r="C32" s="192">
        <v>23</v>
      </c>
      <c r="D32" s="196"/>
      <c r="E32" s="164">
        <v>1890</v>
      </c>
      <c r="F32" s="164">
        <v>3051.3</v>
      </c>
      <c r="G32" s="164">
        <v>2397.0092499466218</v>
      </c>
      <c r="H32" s="164">
        <v>90087.9</v>
      </c>
      <c r="I32" s="164">
        <v>2100</v>
      </c>
      <c r="J32" s="164">
        <v>3608.8500000000004</v>
      </c>
      <c r="K32" s="164">
        <v>2694.4841436665088</v>
      </c>
      <c r="L32" s="164">
        <v>142417.80000000002</v>
      </c>
      <c r="M32" s="191" t="s">
        <v>144</v>
      </c>
      <c r="N32" s="191" t="s">
        <v>144</v>
      </c>
      <c r="O32" s="191" t="s">
        <v>144</v>
      </c>
      <c r="P32" s="191" t="s">
        <v>144</v>
      </c>
      <c r="Q32" s="140"/>
      <c r="R32" s="140"/>
      <c r="S32" s="140"/>
      <c r="T32" s="140"/>
      <c r="U32" s="140"/>
      <c r="V32" s="140"/>
      <c r="W32" s="140"/>
      <c r="X32" s="140"/>
      <c r="Y32" s="133"/>
      <c r="Z32" s="142"/>
      <c r="AA32" s="155"/>
      <c r="AB32" s="155"/>
      <c r="AC32" s="155"/>
      <c r="AD32" s="155"/>
    </row>
    <row r="33" spans="2:24" x14ac:dyDescent="0.15">
      <c r="B33" s="157"/>
      <c r="C33" s="148">
        <v>12</v>
      </c>
      <c r="D33" s="162"/>
      <c r="E33" s="130">
        <v>1995</v>
      </c>
      <c r="F33" s="130">
        <v>2625</v>
      </c>
      <c r="G33" s="130">
        <v>2378.7176949381128</v>
      </c>
      <c r="H33" s="130">
        <v>11751.4</v>
      </c>
      <c r="I33" s="130">
        <v>2520</v>
      </c>
      <c r="J33" s="130">
        <v>3150</v>
      </c>
      <c r="K33" s="130">
        <v>2836.730833744452</v>
      </c>
      <c r="L33" s="130">
        <v>14009.7</v>
      </c>
      <c r="M33" s="212">
        <v>0</v>
      </c>
      <c r="N33" s="212">
        <v>0</v>
      </c>
      <c r="O33" s="212">
        <v>0</v>
      </c>
      <c r="P33" s="233">
        <v>0</v>
      </c>
      <c r="Q33" s="140"/>
      <c r="R33" s="140"/>
      <c r="S33" s="140"/>
      <c r="T33" s="140"/>
      <c r="U33" s="140"/>
      <c r="V33" s="140"/>
      <c r="W33" s="140"/>
      <c r="X33" s="140"/>
    </row>
    <row r="34" spans="2:24" x14ac:dyDescent="0.15">
      <c r="B34" s="157" t="s">
        <v>148</v>
      </c>
      <c r="C34" s="148">
        <v>1</v>
      </c>
      <c r="D34" s="162" t="s">
        <v>153</v>
      </c>
      <c r="E34" s="130">
        <v>1890</v>
      </c>
      <c r="F34" s="130">
        <v>2520</v>
      </c>
      <c r="G34" s="130">
        <v>2205.1444806849458</v>
      </c>
      <c r="H34" s="130">
        <v>5478.8</v>
      </c>
      <c r="I34" s="130">
        <v>2310</v>
      </c>
      <c r="J34" s="130">
        <v>2940</v>
      </c>
      <c r="K34" s="130">
        <v>2626.5689398767795</v>
      </c>
      <c r="L34" s="130">
        <v>8568.5</v>
      </c>
      <c r="M34" s="212">
        <v>0</v>
      </c>
      <c r="N34" s="212">
        <v>0</v>
      </c>
      <c r="O34" s="212">
        <v>0</v>
      </c>
      <c r="P34" s="233">
        <v>0</v>
      </c>
      <c r="Q34" s="140"/>
      <c r="R34" s="140"/>
      <c r="S34" s="140"/>
      <c r="T34" s="140"/>
      <c r="U34" s="140"/>
      <c r="V34" s="140"/>
      <c r="W34" s="140"/>
      <c r="X34" s="140"/>
    </row>
    <row r="35" spans="2:24" x14ac:dyDescent="0.15">
      <c r="B35" s="157"/>
      <c r="C35" s="148">
        <v>2</v>
      </c>
      <c r="D35" s="162"/>
      <c r="E35" s="130">
        <v>1890</v>
      </c>
      <c r="F35" s="130">
        <v>2310</v>
      </c>
      <c r="G35" s="130">
        <v>2099.804996993787</v>
      </c>
      <c r="H35" s="130">
        <v>6802.2</v>
      </c>
      <c r="I35" s="130">
        <v>2520</v>
      </c>
      <c r="J35" s="130">
        <v>3360</v>
      </c>
      <c r="K35" s="130">
        <v>2946.492342342342</v>
      </c>
      <c r="L35" s="130">
        <v>11580</v>
      </c>
      <c r="M35" s="212">
        <v>0</v>
      </c>
      <c r="N35" s="212">
        <v>0</v>
      </c>
      <c r="O35" s="212">
        <v>0</v>
      </c>
      <c r="P35" s="233">
        <v>0</v>
      </c>
      <c r="Q35" s="140"/>
      <c r="R35" s="140"/>
      <c r="S35" s="140"/>
      <c r="T35" s="140"/>
      <c r="U35" s="140"/>
      <c r="V35" s="140"/>
      <c r="W35" s="140"/>
      <c r="X35" s="140"/>
    </row>
    <row r="36" spans="2:24" x14ac:dyDescent="0.15">
      <c r="B36" s="157"/>
      <c r="C36" s="148">
        <v>3</v>
      </c>
      <c r="D36" s="162"/>
      <c r="E36" s="130">
        <v>1575</v>
      </c>
      <c r="F36" s="130">
        <v>2257.5</v>
      </c>
      <c r="G36" s="130">
        <v>1899.9330556093792</v>
      </c>
      <c r="H36" s="130">
        <v>4735.5</v>
      </c>
      <c r="I36" s="130">
        <v>1995</v>
      </c>
      <c r="J36" s="130">
        <v>2730</v>
      </c>
      <c r="K36" s="130">
        <v>2415.214664310954</v>
      </c>
      <c r="L36" s="130">
        <v>13385.9</v>
      </c>
      <c r="M36" s="212">
        <v>0</v>
      </c>
      <c r="N36" s="212">
        <v>0</v>
      </c>
      <c r="O36" s="212">
        <v>0</v>
      </c>
      <c r="P36" s="233">
        <v>0</v>
      </c>
      <c r="Q36" s="140"/>
      <c r="R36" s="140"/>
      <c r="S36" s="140"/>
      <c r="T36" s="140"/>
      <c r="U36" s="140"/>
      <c r="V36" s="140"/>
      <c r="W36" s="140"/>
      <c r="X36" s="140"/>
    </row>
    <row r="37" spans="2:24" x14ac:dyDescent="0.15">
      <c r="B37" s="157"/>
      <c r="C37" s="148">
        <v>4</v>
      </c>
      <c r="D37" s="162"/>
      <c r="E37" s="130">
        <v>1575</v>
      </c>
      <c r="F37" s="130">
        <v>2415</v>
      </c>
      <c r="G37" s="130">
        <v>1995.2481740235003</v>
      </c>
      <c r="H37" s="130">
        <v>5936.7</v>
      </c>
      <c r="I37" s="130">
        <v>2100</v>
      </c>
      <c r="J37" s="130">
        <v>2940</v>
      </c>
      <c r="K37" s="195">
        <v>2519.9528683470617</v>
      </c>
      <c r="L37" s="130">
        <v>10383.700000000001</v>
      </c>
      <c r="M37" s="212">
        <v>0</v>
      </c>
      <c r="N37" s="212">
        <v>0</v>
      </c>
      <c r="O37" s="212">
        <v>0</v>
      </c>
      <c r="P37" s="233">
        <v>0</v>
      </c>
      <c r="Q37" s="140"/>
      <c r="R37" s="140"/>
      <c r="S37" s="140"/>
      <c r="T37" s="140"/>
      <c r="U37" s="140"/>
      <c r="V37" s="140"/>
      <c r="W37" s="140"/>
      <c r="X37" s="140"/>
    </row>
    <row r="38" spans="2:24" x14ac:dyDescent="0.15">
      <c r="B38" s="157"/>
      <c r="C38" s="148">
        <v>5</v>
      </c>
      <c r="D38" s="162"/>
      <c r="E38" s="130">
        <v>1575</v>
      </c>
      <c r="F38" s="130">
        <v>2415</v>
      </c>
      <c r="G38" s="195">
        <v>2000.3644825793031</v>
      </c>
      <c r="H38" s="130">
        <v>7878.2</v>
      </c>
      <c r="I38" s="130">
        <v>2100</v>
      </c>
      <c r="J38" s="130">
        <v>2940</v>
      </c>
      <c r="K38" s="195">
        <v>2556.3777086643454</v>
      </c>
      <c r="L38" s="130">
        <v>14387.6</v>
      </c>
      <c r="M38" s="212">
        <v>0</v>
      </c>
      <c r="N38" s="212">
        <v>0</v>
      </c>
      <c r="O38" s="212">
        <v>0</v>
      </c>
      <c r="P38" s="233">
        <v>0</v>
      </c>
      <c r="Q38" s="140"/>
      <c r="R38" s="140"/>
      <c r="S38" s="140"/>
      <c r="T38" s="140"/>
      <c r="U38" s="140"/>
      <c r="V38" s="140"/>
      <c r="W38" s="140"/>
      <c r="X38" s="140"/>
    </row>
    <row r="39" spans="2:24" x14ac:dyDescent="0.15">
      <c r="B39" s="157"/>
      <c r="C39" s="148">
        <v>6</v>
      </c>
      <c r="D39" s="162"/>
      <c r="E39" s="130">
        <v>1732.5</v>
      </c>
      <c r="F39" s="130">
        <v>2467.5</v>
      </c>
      <c r="G39" s="130">
        <v>2100.1409948990713</v>
      </c>
      <c r="H39" s="130">
        <v>9704.4</v>
      </c>
      <c r="I39" s="130">
        <v>2415</v>
      </c>
      <c r="J39" s="130">
        <v>3097.5</v>
      </c>
      <c r="K39" s="130">
        <v>2729.7937757480922</v>
      </c>
      <c r="L39" s="130">
        <v>13237.2</v>
      </c>
      <c r="M39" s="212">
        <v>0</v>
      </c>
      <c r="N39" s="212">
        <v>0</v>
      </c>
      <c r="O39" s="212">
        <v>0</v>
      </c>
      <c r="P39" s="233">
        <v>0</v>
      </c>
      <c r="Q39" s="140"/>
      <c r="R39" s="140"/>
      <c r="S39" s="140"/>
      <c r="T39" s="140"/>
      <c r="U39" s="140"/>
      <c r="V39" s="140"/>
      <c r="W39" s="140"/>
      <c r="X39" s="140"/>
    </row>
    <row r="40" spans="2:24" x14ac:dyDescent="0.15">
      <c r="B40" s="157"/>
      <c r="C40" s="148">
        <v>7</v>
      </c>
      <c r="D40" s="162"/>
      <c r="E40" s="130">
        <v>1785</v>
      </c>
      <c r="F40" s="130">
        <v>2625</v>
      </c>
      <c r="G40" s="130">
        <v>2204.6451069968734</v>
      </c>
      <c r="H40" s="130">
        <v>7899.3</v>
      </c>
      <c r="I40" s="130">
        <v>2415</v>
      </c>
      <c r="J40" s="130">
        <v>3150</v>
      </c>
      <c r="K40" s="130">
        <v>2729.6674666219537</v>
      </c>
      <c r="L40" s="130">
        <v>12400.9</v>
      </c>
      <c r="M40" s="212">
        <v>0</v>
      </c>
      <c r="N40" s="212">
        <v>0</v>
      </c>
      <c r="O40" s="212">
        <v>0</v>
      </c>
      <c r="P40" s="233">
        <v>0</v>
      </c>
      <c r="Q40" s="140"/>
      <c r="R40" s="140"/>
      <c r="S40" s="140"/>
      <c r="T40" s="140"/>
      <c r="U40" s="140"/>
      <c r="V40" s="140"/>
      <c r="W40" s="140"/>
      <c r="X40" s="140"/>
    </row>
    <row r="41" spans="2:24" x14ac:dyDescent="0.15">
      <c r="B41" s="157"/>
      <c r="C41" s="148">
        <v>8</v>
      </c>
      <c r="D41" s="162"/>
      <c r="E41" s="130">
        <v>1890</v>
      </c>
      <c r="F41" s="130">
        <v>2520</v>
      </c>
      <c r="G41" s="130">
        <v>2178.5768447261212</v>
      </c>
      <c r="H41" s="130">
        <v>7032.9</v>
      </c>
      <c r="I41" s="130">
        <v>2520</v>
      </c>
      <c r="J41" s="130">
        <v>3150</v>
      </c>
      <c r="K41" s="130">
        <v>2782.3879886570808</v>
      </c>
      <c r="L41" s="130">
        <v>12935.6</v>
      </c>
      <c r="M41" s="212">
        <v>0</v>
      </c>
      <c r="N41" s="212">
        <v>0</v>
      </c>
      <c r="O41" s="212">
        <v>0</v>
      </c>
      <c r="P41" s="212">
        <v>0</v>
      </c>
      <c r="Q41" s="140"/>
      <c r="R41" s="140"/>
      <c r="S41" s="140"/>
      <c r="T41" s="140"/>
      <c r="U41" s="140"/>
      <c r="V41" s="140"/>
      <c r="W41" s="140"/>
      <c r="X41" s="140"/>
    </row>
    <row r="42" spans="2:24" x14ac:dyDescent="0.15">
      <c r="B42" s="157"/>
      <c r="C42" s="148">
        <v>9</v>
      </c>
      <c r="D42" s="162"/>
      <c r="E42" s="130">
        <v>1890</v>
      </c>
      <c r="F42" s="130">
        <v>2415</v>
      </c>
      <c r="G42" s="130">
        <v>2184.0070205602128</v>
      </c>
      <c r="H42" s="130">
        <v>8733.1</v>
      </c>
      <c r="I42" s="130">
        <v>2520</v>
      </c>
      <c r="J42" s="130">
        <v>3150</v>
      </c>
      <c r="K42" s="130">
        <v>2782.2566892843429</v>
      </c>
      <c r="L42" s="130">
        <v>12535.8</v>
      </c>
      <c r="M42" s="212">
        <v>0</v>
      </c>
      <c r="N42" s="212">
        <v>0</v>
      </c>
      <c r="O42" s="212">
        <v>0</v>
      </c>
      <c r="P42" s="233">
        <v>0</v>
      </c>
      <c r="Q42" s="140"/>
      <c r="R42" s="140"/>
      <c r="S42" s="140"/>
      <c r="T42" s="140"/>
      <c r="U42" s="140"/>
      <c r="V42" s="140"/>
      <c r="W42" s="140"/>
      <c r="X42" s="140"/>
    </row>
    <row r="43" spans="2:24" x14ac:dyDescent="0.15">
      <c r="B43" s="157"/>
      <c r="C43" s="148">
        <v>10</v>
      </c>
      <c r="D43" s="162"/>
      <c r="E43" s="130">
        <v>1890</v>
      </c>
      <c r="F43" s="130">
        <v>2415</v>
      </c>
      <c r="G43" s="130">
        <v>2204.8986620826786</v>
      </c>
      <c r="H43" s="130">
        <v>8349</v>
      </c>
      <c r="I43" s="130">
        <v>2415</v>
      </c>
      <c r="J43" s="130">
        <v>3150</v>
      </c>
      <c r="K43" s="130">
        <v>2730.6556682753862</v>
      </c>
      <c r="L43" s="130">
        <v>9121.1</v>
      </c>
      <c r="M43" s="212">
        <v>0</v>
      </c>
      <c r="N43" s="212">
        <v>0</v>
      </c>
      <c r="O43" s="212">
        <v>0</v>
      </c>
      <c r="P43" s="233">
        <v>0</v>
      </c>
      <c r="Q43" s="140"/>
      <c r="R43" s="140"/>
      <c r="S43" s="140"/>
      <c r="T43" s="140"/>
      <c r="U43" s="140"/>
      <c r="V43" s="140"/>
      <c r="W43" s="140"/>
      <c r="X43" s="140"/>
    </row>
    <row r="44" spans="2:24" x14ac:dyDescent="0.15">
      <c r="B44" s="157"/>
      <c r="C44" s="148">
        <v>11</v>
      </c>
      <c r="D44" s="162"/>
      <c r="E44" s="130">
        <v>1890</v>
      </c>
      <c r="F44" s="130">
        <v>2520</v>
      </c>
      <c r="G44" s="130">
        <v>2262.8755269159014</v>
      </c>
      <c r="H44" s="130">
        <v>7408.3</v>
      </c>
      <c r="I44" s="130">
        <v>2625</v>
      </c>
      <c r="J44" s="130">
        <v>3150</v>
      </c>
      <c r="K44" s="130">
        <v>2834.6847199518206</v>
      </c>
      <c r="L44" s="130">
        <v>7490.3</v>
      </c>
      <c r="M44" s="212">
        <v>0</v>
      </c>
      <c r="N44" s="212">
        <v>0</v>
      </c>
      <c r="O44" s="212">
        <v>0</v>
      </c>
      <c r="P44" s="233">
        <v>0</v>
      </c>
      <c r="Q44" s="140"/>
      <c r="R44" s="140"/>
      <c r="S44" s="140"/>
      <c r="T44" s="140"/>
      <c r="U44" s="140"/>
      <c r="V44" s="140"/>
      <c r="W44" s="140"/>
      <c r="X44" s="140"/>
    </row>
    <row r="45" spans="2:24" x14ac:dyDescent="0.15">
      <c r="B45" s="150"/>
      <c r="C45" s="154">
        <v>12</v>
      </c>
      <c r="D45" s="163"/>
      <c r="E45" s="129">
        <v>2310</v>
      </c>
      <c r="F45" s="129">
        <v>2940</v>
      </c>
      <c r="G45" s="129">
        <v>2624.9718252347902</v>
      </c>
      <c r="H45" s="129">
        <v>9077.4</v>
      </c>
      <c r="I45" s="129">
        <v>2835</v>
      </c>
      <c r="J45" s="129">
        <v>3465</v>
      </c>
      <c r="K45" s="129">
        <v>3149.5084608369643</v>
      </c>
      <c r="L45" s="129">
        <v>13873.6</v>
      </c>
      <c r="M45" s="237">
        <v>0</v>
      </c>
      <c r="N45" s="237">
        <v>0</v>
      </c>
      <c r="O45" s="237">
        <v>0</v>
      </c>
      <c r="P45" s="236">
        <v>0</v>
      </c>
      <c r="Q45" s="140"/>
      <c r="R45" s="140"/>
      <c r="S45" s="140"/>
      <c r="T45" s="140"/>
      <c r="U45" s="140"/>
      <c r="V45" s="140"/>
      <c r="W45" s="140"/>
      <c r="X45" s="140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>
      <selection activeCell="G42" sqref="G42"/>
    </sheetView>
  </sheetViews>
  <sheetFormatPr defaultColWidth="7.5" defaultRowHeight="12" x14ac:dyDescent="0.15"/>
  <cols>
    <col min="1" max="1" width="0.625" style="174" customWidth="1"/>
    <col min="2" max="2" width="5.625" style="174" customWidth="1"/>
    <col min="3" max="3" width="2.75" style="174" customWidth="1"/>
    <col min="4" max="4" width="5.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155</v>
      </c>
    </row>
    <row r="4" spans="2:32" x14ac:dyDescent="0.15">
      <c r="X4" s="175" t="s">
        <v>82</v>
      </c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177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119</v>
      </c>
      <c r="R6" s="198"/>
      <c r="S6" s="198"/>
      <c r="T6" s="199"/>
      <c r="U6" s="218" t="s">
        <v>127</v>
      </c>
      <c r="V6" s="219"/>
      <c r="W6" s="219"/>
      <c r="X6" s="220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  <c r="AF8" s="140"/>
    </row>
    <row r="9" spans="2:32" ht="14.1" customHeight="1" x14ac:dyDescent="0.15">
      <c r="B9" s="177" t="s">
        <v>0</v>
      </c>
      <c r="C9" s="185">
        <v>20</v>
      </c>
      <c r="D9" s="239" t="s">
        <v>1</v>
      </c>
      <c r="E9" s="194">
        <v>1680</v>
      </c>
      <c r="F9" s="130">
        <v>3045</v>
      </c>
      <c r="G9" s="140">
        <v>2331</v>
      </c>
      <c r="H9" s="130">
        <v>719796</v>
      </c>
      <c r="I9" s="194">
        <v>1313</v>
      </c>
      <c r="J9" s="130">
        <v>2100</v>
      </c>
      <c r="K9" s="140">
        <v>1775</v>
      </c>
      <c r="L9" s="130">
        <v>801593</v>
      </c>
      <c r="M9" s="194">
        <v>1050</v>
      </c>
      <c r="N9" s="130">
        <v>1947</v>
      </c>
      <c r="O9" s="140">
        <v>1555</v>
      </c>
      <c r="P9" s="130">
        <v>283311</v>
      </c>
      <c r="Q9" s="194">
        <v>4095</v>
      </c>
      <c r="R9" s="130">
        <v>5880</v>
      </c>
      <c r="S9" s="140">
        <v>5010</v>
      </c>
      <c r="T9" s="130">
        <v>101266</v>
      </c>
      <c r="U9" s="194">
        <v>3438</v>
      </c>
      <c r="V9" s="130">
        <v>5145</v>
      </c>
      <c r="W9" s="140">
        <v>4168</v>
      </c>
      <c r="X9" s="130">
        <v>280147</v>
      </c>
      <c r="Z9" s="140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>
        <v>21</v>
      </c>
      <c r="D10" s="140"/>
      <c r="E10" s="194">
        <v>1575</v>
      </c>
      <c r="F10" s="130">
        <v>3150</v>
      </c>
      <c r="G10" s="140">
        <v>2178</v>
      </c>
      <c r="H10" s="130">
        <v>930765</v>
      </c>
      <c r="I10" s="194">
        <v>1260</v>
      </c>
      <c r="J10" s="130">
        <v>2100</v>
      </c>
      <c r="K10" s="140">
        <v>1662</v>
      </c>
      <c r="L10" s="130">
        <v>1039453</v>
      </c>
      <c r="M10" s="194">
        <v>1050</v>
      </c>
      <c r="N10" s="130">
        <v>1890</v>
      </c>
      <c r="O10" s="140">
        <v>1486</v>
      </c>
      <c r="P10" s="130">
        <v>347286</v>
      </c>
      <c r="Q10" s="194">
        <v>3360</v>
      </c>
      <c r="R10" s="130">
        <v>5880</v>
      </c>
      <c r="S10" s="140">
        <v>4407</v>
      </c>
      <c r="T10" s="130">
        <v>147433</v>
      </c>
      <c r="U10" s="194">
        <v>2832</v>
      </c>
      <c r="V10" s="130">
        <v>4830</v>
      </c>
      <c r="W10" s="140">
        <v>3636</v>
      </c>
      <c r="X10" s="130">
        <v>400717</v>
      </c>
      <c r="Z10" s="140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/>
      <c r="C11" s="185">
        <v>22</v>
      </c>
      <c r="D11" s="195"/>
      <c r="E11" s="130">
        <v>1680</v>
      </c>
      <c r="F11" s="130">
        <v>3465</v>
      </c>
      <c r="G11" s="130">
        <v>2212</v>
      </c>
      <c r="H11" s="130">
        <v>880717</v>
      </c>
      <c r="I11" s="130">
        <v>1155</v>
      </c>
      <c r="J11" s="130">
        <v>2153</v>
      </c>
      <c r="K11" s="130">
        <v>1685</v>
      </c>
      <c r="L11" s="130">
        <v>921387</v>
      </c>
      <c r="M11" s="130">
        <v>1050</v>
      </c>
      <c r="N11" s="140">
        <v>1985</v>
      </c>
      <c r="O11" s="195">
        <v>1467</v>
      </c>
      <c r="P11" s="130">
        <v>263404</v>
      </c>
      <c r="Q11" s="130">
        <v>3675</v>
      </c>
      <c r="R11" s="130">
        <v>5408</v>
      </c>
      <c r="S11" s="130">
        <v>4522</v>
      </c>
      <c r="T11" s="130">
        <v>146300</v>
      </c>
      <c r="U11" s="130">
        <v>2940</v>
      </c>
      <c r="V11" s="130">
        <v>5115</v>
      </c>
      <c r="W11" s="130">
        <v>3709</v>
      </c>
      <c r="X11" s="195">
        <v>376476</v>
      </c>
      <c r="Z11" s="140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89"/>
      <c r="C12" s="192">
        <v>23</v>
      </c>
      <c r="D12" s="196"/>
      <c r="E12" s="164">
        <v>1680</v>
      </c>
      <c r="F12" s="164">
        <v>3486</v>
      </c>
      <c r="G12" s="164">
        <v>2371.0546522069894</v>
      </c>
      <c r="H12" s="164">
        <v>497601.6999999999</v>
      </c>
      <c r="I12" s="164">
        <v>1365</v>
      </c>
      <c r="J12" s="164">
        <v>2205</v>
      </c>
      <c r="K12" s="164">
        <v>1785.4673109623191</v>
      </c>
      <c r="L12" s="164">
        <v>598208.79999999981</v>
      </c>
      <c r="M12" s="164">
        <v>1050</v>
      </c>
      <c r="N12" s="164">
        <v>1837.5</v>
      </c>
      <c r="O12" s="164">
        <v>1506.8147476125516</v>
      </c>
      <c r="P12" s="164">
        <v>121740.8</v>
      </c>
      <c r="Q12" s="164">
        <v>3990</v>
      </c>
      <c r="R12" s="164">
        <v>5565</v>
      </c>
      <c r="S12" s="164">
        <v>4695.0070345368704</v>
      </c>
      <c r="T12" s="164">
        <v>87444.800000000017</v>
      </c>
      <c r="U12" s="164">
        <v>3150</v>
      </c>
      <c r="V12" s="164">
        <v>4725</v>
      </c>
      <c r="W12" s="164">
        <v>3862.9979139957491</v>
      </c>
      <c r="X12" s="165">
        <v>210688.6</v>
      </c>
      <c r="Z12" s="140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57"/>
      <c r="C13" s="148">
        <v>12</v>
      </c>
      <c r="D13" s="162"/>
      <c r="E13" s="130">
        <v>2100</v>
      </c>
      <c r="F13" s="130">
        <v>2730</v>
      </c>
      <c r="G13" s="130">
        <v>2447.7437470984219</v>
      </c>
      <c r="H13" s="130">
        <v>49610.6</v>
      </c>
      <c r="I13" s="130">
        <v>1486.905</v>
      </c>
      <c r="J13" s="130">
        <v>1963.5</v>
      </c>
      <c r="K13" s="130">
        <v>1742.5883259113505</v>
      </c>
      <c r="L13" s="130">
        <v>57078.399999999994</v>
      </c>
      <c r="M13" s="130">
        <v>1155</v>
      </c>
      <c r="N13" s="130">
        <v>1575</v>
      </c>
      <c r="O13" s="130">
        <v>1361.8620513195408</v>
      </c>
      <c r="P13" s="130">
        <v>7480.4</v>
      </c>
      <c r="Q13" s="130">
        <v>4410</v>
      </c>
      <c r="R13" s="130">
        <v>5145</v>
      </c>
      <c r="S13" s="130">
        <v>4815.774210579244</v>
      </c>
      <c r="T13" s="130">
        <v>7354</v>
      </c>
      <c r="U13" s="130">
        <v>3686.8650000000002</v>
      </c>
      <c r="V13" s="130">
        <v>4515</v>
      </c>
      <c r="W13" s="130">
        <v>4094.3436268992687</v>
      </c>
      <c r="X13" s="195">
        <v>22273.4</v>
      </c>
      <c r="Z13" s="140"/>
    </row>
    <row r="14" spans="2:32" ht="14.1" customHeight="1" x14ac:dyDescent="0.15">
      <c r="B14" s="157" t="s">
        <v>148</v>
      </c>
      <c r="C14" s="148">
        <v>1</v>
      </c>
      <c r="D14" s="162" t="s">
        <v>149</v>
      </c>
      <c r="E14" s="130">
        <v>1890</v>
      </c>
      <c r="F14" s="130">
        <v>2520</v>
      </c>
      <c r="G14" s="195">
        <v>2275.3636482028128</v>
      </c>
      <c r="H14" s="130">
        <v>49620.899999999994</v>
      </c>
      <c r="I14" s="195">
        <v>1470</v>
      </c>
      <c r="J14" s="130">
        <v>1890</v>
      </c>
      <c r="K14" s="130">
        <v>1672.9819553532961</v>
      </c>
      <c r="L14" s="130">
        <v>65665.8</v>
      </c>
      <c r="M14" s="130">
        <v>1155</v>
      </c>
      <c r="N14" s="130">
        <v>1575</v>
      </c>
      <c r="O14" s="130">
        <v>1379.8921121251631</v>
      </c>
      <c r="P14" s="130">
        <v>7355.3</v>
      </c>
      <c r="Q14" s="130">
        <v>4410</v>
      </c>
      <c r="R14" s="130">
        <v>5040</v>
      </c>
      <c r="S14" s="195">
        <v>4706.3389092771185</v>
      </c>
      <c r="T14" s="130">
        <v>5467.2000000000007</v>
      </c>
      <c r="U14" s="130">
        <v>3594.0450000000001</v>
      </c>
      <c r="V14" s="195">
        <v>4578</v>
      </c>
      <c r="W14" s="130">
        <v>3864.7962075242722</v>
      </c>
      <c r="X14" s="195">
        <v>18332.5</v>
      </c>
      <c r="Z14" s="140"/>
    </row>
    <row r="15" spans="2:32" ht="14.1" customHeight="1" x14ac:dyDescent="0.15">
      <c r="B15" s="157"/>
      <c r="C15" s="148">
        <v>2</v>
      </c>
      <c r="D15" s="162"/>
      <c r="E15" s="130">
        <v>1785</v>
      </c>
      <c r="F15" s="130">
        <v>2415</v>
      </c>
      <c r="G15" s="130">
        <v>2152.9773149458638</v>
      </c>
      <c r="H15" s="130">
        <v>34928.199999999997</v>
      </c>
      <c r="I15" s="130">
        <v>1470</v>
      </c>
      <c r="J15" s="130">
        <v>1890</v>
      </c>
      <c r="K15" s="130">
        <v>1639.6398311918715</v>
      </c>
      <c r="L15" s="130">
        <v>44189.200000000004</v>
      </c>
      <c r="M15" s="130">
        <v>1155</v>
      </c>
      <c r="N15" s="130">
        <v>1575</v>
      </c>
      <c r="O15" s="130">
        <v>1372.0083116883116</v>
      </c>
      <c r="P15" s="130">
        <v>7527.8</v>
      </c>
      <c r="Q15" s="130">
        <v>4410</v>
      </c>
      <c r="R15" s="130">
        <v>5040</v>
      </c>
      <c r="S15" s="130">
        <v>4719.2142047172665</v>
      </c>
      <c r="T15" s="130">
        <v>6195</v>
      </c>
      <c r="U15" s="130">
        <v>3465</v>
      </c>
      <c r="V15" s="130">
        <v>4350.9900000000007</v>
      </c>
      <c r="W15" s="130">
        <v>3838.3691721537807</v>
      </c>
      <c r="X15" s="195">
        <v>13169.3</v>
      </c>
      <c r="Z15" s="140"/>
    </row>
    <row r="16" spans="2:32" ht="14.1" customHeight="1" x14ac:dyDescent="0.15">
      <c r="B16" s="157"/>
      <c r="C16" s="148">
        <v>3</v>
      </c>
      <c r="D16" s="162"/>
      <c r="E16" s="130">
        <v>1680</v>
      </c>
      <c r="F16" s="130">
        <v>2415</v>
      </c>
      <c r="G16" s="130">
        <v>2059.6311300216385</v>
      </c>
      <c r="H16" s="130">
        <v>32591.8</v>
      </c>
      <c r="I16" s="130">
        <v>1365</v>
      </c>
      <c r="J16" s="130">
        <v>1732.605</v>
      </c>
      <c r="K16" s="130">
        <v>1577.7035652935153</v>
      </c>
      <c r="L16" s="130">
        <v>45288.2</v>
      </c>
      <c r="M16" s="130">
        <v>1260</v>
      </c>
      <c r="N16" s="130">
        <v>1575</v>
      </c>
      <c r="O16" s="130">
        <v>1358.5379250797025</v>
      </c>
      <c r="P16" s="130">
        <v>6898.2000000000007</v>
      </c>
      <c r="Q16" s="130">
        <v>4410</v>
      </c>
      <c r="R16" s="130">
        <v>4987.5</v>
      </c>
      <c r="S16" s="130">
        <v>4704.6072289156618</v>
      </c>
      <c r="T16" s="130">
        <v>7217.8</v>
      </c>
      <c r="U16" s="130">
        <v>3360</v>
      </c>
      <c r="V16" s="130">
        <v>4210.5</v>
      </c>
      <c r="W16" s="130">
        <v>3725.8543346346437</v>
      </c>
      <c r="X16" s="195">
        <v>16035.900000000001</v>
      </c>
      <c r="Z16" s="140"/>
    </row>
    <row r="17" spans="2:26" ht="14.1" customHeight="1" x14ac:dyDescent="0.15">
      <c r="B17" s="157"/>
      <c r="C17" s="148">
        <v>4</v>
      </c>
      <c r="D17" s="162"/>
      <c r="E17" s="130">
        <v>1680</v>
      </c>
      <c r="F17" s="130">
        <v>2423.9250000000002</v>
      </c>
      <c r="G17" s="130">
        <v>2035.0677558578186</v>
      </c>
      <c r="H17" s="130">
        <v>52192.799999999996</v>
      </c>
      <c r="I17" s="130">
        <v>1365</v>
      </c>
      <c r="J17" s="130">
        <v>1790.25</v>
      </c>
      <c r="K17" s="130">
        <v>1529.5224131261566</v>
      </c>
      <c r="L17" s="130">
        <v>52453.799999999996</v>
      </c>
      <c r="M17" s="130">
        <v>1260</v>
      </c>
      <c r="N17" s="130">
        <v>1470</v>
      </c>
      <c r="O17" s="130">
        <v>1381.1886856368562</v>
      </c>
      <c r="P17" s="130">
        <v>10065.6</v>
      </c>
      <c r="Q17" s="130">
        <v>4410</v>
      </c>
      <c r="R17" s="130">
        <v>5040</v>
      </c>
      <c r="S17" s="130">
        <v>4732.7772198310222</v>
      </c>
      <c r="T17" s="130">
        <v>10606.499999999998</v>
      </c>
      <c r="U17" s="130">
        <v>3465</v>
      </c>
      <c r="V17" s="130">
        <v>4200</v>
      </c>
      <c r="W17" s="130">
        <v>3707.5804573364389</v>
      </c>
      <c r="X17" s="130">
        <v>16688.3</v>
      </c>
      <c r="Z17" s="140"/>
    </row>
    <row r="18" spans="2:26" ht="14.1" customHeight="1" x14ac:dyDescent="0.15">
      <c r="B18" s="157"/>
      <c r="C18" s="148">
        <v>5</v>
      </c>
      <c r="D18" s="162"/>
      <c r="E18" s="130">
        <v>1785</v>
      </c>
      <c r="F18" s="195">
        <v>2415</v>
      </c>
      <c r="G18" s="130">
        <v>2175.696627007645</v>
      </c>
      <c r="H18" s="130">
        <v>57462.700000000012</v>
      </c>
      <c r="I18" s="130">
        <v>1365</v>
      </c>
      <c r="J18" s="130">
        <v>1785</v>
      </c>
      <c r="K18" s="130">
        <v>1576.9897797207468</v>
      </c>
      <c r="L18" s="130">
        <v>54123.199999999997</v>
      </c>
      <c r="M18" s="130">
        <v>1260</v>
      </c>
      <c r="N18" s="130">
        <v>1575</v>
      </c>
      <c r="O18" s="130">
        <v>1394.5198482515946</v>
      </c>
      <c r="P18" s="130">
        <v>13039.2</v>
      </c>
      <c r="Q18" s="130">
        <v>4515</v>
      </c>
      <c r="R18" s="130">
        <v>5145</v>
      </c>
      <c r="S18" s="130">
        <v>4760.8097956730771</v>
      </c>
      <c r="T18" s="130">
        <v>11855.000000000002</v>
      </c>
      <c r="U18" s="130">
        <v>3570</v>
      </c>
      <c r="V18" s="130">
        <v>4200</v>
      </c>
      <c r="W18" s="195">
        <v>3874.0664773539811</v>
      </c>
      <c r="X18" s="195">
        <v>19551.199999999997</v>
      </c>
      <c r="Z18" s="140"/>
    </row>
    <row r="19" spans="2:26" ht="14.1" customHeight="1" x14ac:dyDescent="0.15">
      <c r="B19" s="157"/>
      <c r="C19" s="148">
        <v>6</v>
      </c>
      <c r="D19" s="162"/>
      <c r="E19" s="130">
        <v>1785</v>
      </c>
      <c r="F19" s="130">
        <v>2415</v>
      </c>
      <c r="G19" s="130">
        <v>2193.7008051529792</v>
      </c>
      <c r="H19" s="130">
        <v>39743.9</v>
      </c>
      <c r="I19" s="130">
        <v>1365</v>
      </c>
      <c r="J19" s="130">
        <v>1837.5</v>
      </c>
      <c r="K19" s="130">
        <v>1577.3418439674422</v>
      </c>
      <c r="L19" s="130">
        <v>49385.7</v>
      </c>
      <c r="M19" s="130">
        <v>1155</v>
      </c>
      <c r="N19" s="130">
        <v>1617</v>
      </c>
      <c r="O19" s="130">
        <v>1394.1946126728735</v>
      </c>
      <c r="P19" s="130">
        <v>10874.3</v>
      </c>
      <c r="Q19" s="130">
        <v>4515</v>
      </c>
      <c r="R19" s="130">
        <v>5145</v>
      </c>
      <c r="S19" s="130">
        <v>4820.9338321481609</v>
      </c>
      <c r="T19" s="130">
        <v>9384.7999999999993</v>
      </c>
      <c r="U19" s="130">
        <v>3570</v>
      </c>
      <c r="V19" s="130">
        <v>4200</v>
      </c>
      <c r="W19" s="130">
        <v>3909.7542406542057</v>
      </c>
      <c r="X19" s="195">
        <v>17317.2</v>
      </c>
      <c r="Z19" s="140"/>
    </row>
    <row r="20" spans="2:26" ht="14.1" customHeight="1" x14ac:dyDescent="0.15">
      <c r="B20" s="157"/>
      <c r="C20" s="148">
        <v>7</v>
      </c>
      <c r="D20" s="162"/>
      <c r="E20" s="130">
        <v>1785</v>
      </c>
      <c r="F20" s="195">
        <v>2310</v>
      </c>
      <c r="G20" s="130">
        <v>2057.4121620433079</v>
      </c>
      <c r="H20" s="130">
        <v>45489.2</v>
      </c>
      <c r="I20" s="130">
        <v>1365</v>
      </c>
      <c r="J20" s="130">
        <v>1785</v>
      </c>
      <c r="K20" s="130">
        <v>1530.5675805444109</v>
      </c>
      <c r="L20" s="130">
        <v>53192.7</v>
      </c>
      <c r="M20" s="130">
        <v>1193.8500000000001</v>
      </c>
      <c r="N20" s="130">
        <v>1575</v>
      </c>
      <c r="O20" s="130">
        <v>1386.8979571399959</v>
      </c>
      <c r="P20" s="130">
        <v>11361.199999999999</v>
      </c>
      <c r="Q20" s="130">
        <v>4515</v>
      </c>
      <c r="R20" s="130">
        <v>5040</v>
      </c>
      <c r="S20" s="130">
        <v>4748.5163627794636</v>
      </c>
      <c r="T20" s="130">
        <v>12000.2</v>
      </c>
      <c r="U20" s="130">
        <v>3517.5</v>
      </c>
      <c r="V20" s="130">
        <v>4200</v>
      </c>
      <c r="W20" s="130">
        <v>3983.9545178896301</v>
      </c>
      <c r="X20" s="195">
        <v>22655</v>
      </c>
      <c r="Z20" s="140"/>
    </row>
    <row r="21" spans="2:26" ht="14.1" customHeight="1" x14ac:dyDescent="0.15">
      <c r="B21" s="157"/>
      <c r="C21" s="148">
        <v>8</v>
      </c>
      <c r="D21" s="162"/>
      <c r="E21" s="130">
        <v>1785</v>
      </c>
      <c r="F21" s="130">
        <v>2310</v>
      </c>
      <c r="G21" s="130">
        <v>2017.3111238738898</v>
      </c>
      <c r="H21" s="130">
        <v>38611.5</v>
      </c>
      <c r="I21" s="130">
        <v>1365</v>
      </c>
      <c r="J21" s="130">
        <v>1732.5</v>
      </c>
      <c r="K21" s="130">
        <v>1504.0067469535077</v>
      </c>
      <c r="L21" s="130">
        <v>39206.800000000003</v>
      </c>
      <c r="M21" s="130">
        <v>1155</v>
      </c>
      <c r="N21" s="130">
        <v>1575</v>
      </c>
      <c r="O21" s="130">
        <v>1369.408069458631</v>
      </c>
      <c r="P21" s="130">
        <v>7952.1</v>
      </c>
      <c r="Q21" s="130">
        <v>4515</v>
      </c>
      <c r="R21" s="130">
        <v>5040</v>
      </c>
      <c r="S21" s="130">
        <v>4784.1738792670121</v>
      </c>
      <c r="T21" s="130">
        <v>10053.099999999999</v>
      </c>
      <c r="U21" s="130">
        <v>3554.67</v>
      </c>
      <c r="V21" s="130">
        <v>4350.0450000000001</v>
      </c>
      <c r="W21" s="130">
        <v>3990.7835275700122</v>
      </c>
      <c r="X21" s="195">
        <v>23702.7</v>
      </c>
      <c r="Z21" s="140"/>
    </row>
    <row r="22" spans="2:26" ht="14.1" customHeight="1" x14ac:dyDescent="0.15">
      <c r="B22" s="157"/>
      <c r="C22" s="148">
        <v>9</v>
      </c>
      <c r="D22" s="162"/>
      <c r="E22" s="130">
        <v>1785</v>
      </c>
      <c r="F22" s="130">
        <v>2415</v>
      </c>
      <c r="G22" s="130">
        <v>2169.1017297961776</v>
      </c>
      <c r="H22" s="130">
        <v>43945.3</v>
      </c>
      <c r="I22" s="130">
        <v>1417.5</v>
      </c>
      <c r="J22" s="130">
        <v>1785</v>
      </c>
      <c r="K22" s="130">
        <v>1591.3843112492714</v>
      </c>
      <c r="L22" s="130">
        <v>43763.5</v>
      </c>
      <c r="M22" s="130">
        <v>1155</v>
      </c>
      <c r="N22" s="130">
        <v>1585.5</v>
      </c>
      <c r="O22" s="130">
        <v>1404.8188363085214</v>
      </c>
      <c r="P22" s="130">
        <v>6142.7000000000007</v>
      </c>
      <c r="Q22" s="130">
        <v>4515</v>
      </c>
      <c r="R22" s="130">
        <v>5040</v>
      </c>
      <c r="S22" s="130">
        <v>4809.4154819658297</v>
      </c>
      <c r="T22" s="130">
        <v>10169.900000000001</v>
      </c>
      <c r="U22" s="130">
        <v>3664.5</v>
      </c>
      <c r="V22" s="130">
        <v>4410</v>
      </c>
      <c r="W22" s="130">
        <v>3998.0254645745199</v>
      </c>
      <c r="X22" s="195">
        <v>19085.199999999997</v>
      </c>
      <c r="Z22" s="140"/>
    </row>
    <row r="23" spans="2:26" ht="14.1" customHeight="1" x14ac:dyDescent="0.15">
      <c r="B23" s="157"/>
      <c r="C23" s="148">
        <v>10</v>
      </c>
      <c r="D23" s="162"/>
      <c r="E23" s="130">
        <v>1968.75</v>
      </c>
      <c r="F23" s="195">
        <v>2415</v>
      </c>
      <c r="G23" s="130">
        <v>2267.2296409229007</v>
      </c>
      <c r="H23" s="130">
        <v>53719.199999999997</v>
      </c>
      <c r="I23" s="130">
        <v>1365</v>
      </c>
      <c r="J23" s="130">
        <v>1837.5</v>
      </c>
      <c r="K23" s="130">
        <v>1627.2517135918711</v>
      </c>
      <c r="L23" s="130">
        <v>56232.600000000006</v>
      </c>
      <c r="M23" s="130">
        <v>1260</v>
      </c>
      <c r="N23" s="130">
        <v>1575</v>
      </c>
      <c r="O23" s="130">
        <v>1402.6172079009041</v>
      </c>
      <c r="P23" s="130">
        <v>10056.5</v>
      </c>
      <c r="Q23" s="130">
        <v>4515</v>
      </c>
      <c r="R23" s="130">
        <v>5145</v>
      </c>
      <c r="S23" s="130">
        <v>4837.7178024127816</v>
      </c>
      <c r="T23" s="130">
        <v>12167.599999999999</v>
      </c>
      <c r="U23" s="130">
        <v>3780</v>
      </c>
      <c r="V23" s="130">
        <v>4410</v>
      </c>
      <c r="W23" s="130">
        <v>4013.2668210099841</v>
      </c>
      <c r="X23" s="195">
        <v>21073.9</v>
      </c>
      <c r="Z23" s="140"/>
    </row>
    <row r="24" spans="2:26" ht="14.1" customHeight="1" x14ac:dyDescent="0.15">
      <c r="B24" s="157"/>
      <c r="C24" s="148">
        <v>11</v>
      </c>
      <c r="D24" s="162"/>
      <c r="E24" s="130">
        <v>1995</v>
      </c>
      <c r="F24" s="130">
        <v>2572.5</v>
      </c>
      <c r="G24" s="130">
        <v>2295.075280035142</v>
      </c>
      <c r="H24" s="130">
        <v>44708.4</v>
      </c>
      <c r="I24" s="130">
        <v>1365</v>
      </c>
      <c r="J24" s="130">
        <v>1785</v>
      </c>
      <c r="K24" s="130">
        <v>1670.4144959331459</v>
      </c>
      <c r="L24" s="130">
        <v>49550.500000000007</v>
      </c>
      <c r="M24" s="130">
        <v>1260</v>
      </c>
      <c r="N24" s="130">
        <v>1575</v>
      </c>
      <c r="O24" s="130">
        <v>1371.2344161545216</v>
      </c>
      <c r="P24" s="130">
        <v>9926.7999999999993</v>
      </c>
      <c r="Q24" s="130">
        <v>4515</v>
      </c>
      <c r="R24" s="130">
        <v>5355</v>
      </c>
      <c r="S24" s="130">
        <v>4992.8854355716876</v>
      </c>
      <c r="T24" s="130">
        <v>10276.599999999999</v>
      </c>
      <c r="U24" s="130">
        <v>3885</v>
      </c>
      <c r="V24" s="130">
        <v>4410</v>
      </c>
      <c r="W24" s="130">
        <v>4117.182431670667</v>
      </c>
      <c r="X24" s="195">
        <v>17270</v>
      </c>
      <c r="Z24" s="140"/>
    </row>
    <row r="25" spans="2:26" ht="14.1" customHeight="1" x14ac:dyDescent="0.15">
      <c r="B25" s="150"/>
      <c r="C25" s="154">
        <v>12</v>
      </c>
      <c r="D25" s="163"/>
      <c r="E25" s="129">
        <v>2257.5</v>
      </c>
      <c r="F25" s="129">
        <v>2940</v>
      </c>
      <c r="G25" s="129">
        <v>2552.6137271689504</v>
      </c>
      <c r="H25" s="129">
        <v>70322.899999999994</v>
      </c>
      <c r="I25" s="129">
        <v>1575</v>
      </c>
      <c r="J25" s="129">
        <v>1995</v>
      </c>
      <c r="K25" s="129">
        <v>1823.6890152876458</v>
      </c>
      <c r="L25" s="129">
        <v>76658.899999999994</v>
      </c>
      <c r="M25" s="129">
        <v>1240.9950000000001</v>
      </c>
      <c r="N25" s="129">
        <v>1470</v>
      </c>
      <c r="O25" s="129">
        <v>1318.1595744680849</v>
      </c>
      <c r="P25" s="129">
        <v>11520.3</v>
      </c>
      <c r="Q25" s="129">
        <v>4777.5</v>
      </c>
      <c r="R25" s="129">
        <v>5628</v>
      </c>
      <c r="S25" s="129">
        <v>5142.1721425266069</v>
      </c>
      <c r="T25" s="129">
        <v>16422.3</v>
      </c>
      <c r="U25" s="129">
        <v>3990</v>
      </c>
      <c r="V25" s="129">
        <v>4801.6500000000005</v>
      </c>
      <c r="W25" s="129">
        <v>4394.5628368770876</v>
      </c>
      <c r="X25" s="196">
        <v>25766.9</v>
      </c>
      <c r="Z25" s="140"/>
    </row>
    <row r="26" spans="2:26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6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6" x14ac:dyDescent="0.15">
      <c r="B28" s="180" t="s">
        <v>156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</row>
    <row r="29" spans="2:26" x14ac:dyDescent="0.15">
      <c r="B29" s="202">
        <v>41246</v>
      </c>
      <c r="C29" s="203"/>
      <c r="D29" s="204">
        <v>41250</v>
      </c>
      <c r="E29" s="205">
        <v>2257.5</v>
      </c>
      <c r="F29" s="205">
        <v>2677.5</v>
      </c>
      <c r="G29" s="205">
        <v>2467.5551148374229</v>
      </c>
      <c r="H29" s="130">
        <v>21399.599999999999</v>
      </c>
      <c r="I29" s="205">
        <v>1575</v>
      </c>
      <c r="J29" s="205">
        <v>1995</v>
      </c>
      <c r="K29" s="205">
        <v>1784.6412047909826</v>
      </c>
      <c r="L29" s="130">
        <v>28400.400000000001</v>
      </c>
      <c r="M29" s="205">
        <v>1260</v>
      </c>
      <c r="N29" s="205">
        <v>1470</v>
      </c>
      <c r="O29" s="205">
        <v>1333.6036184210532</v>
      </c>
      <c r="P29" s="130">
        <v>3951.6</v>
      </c>
      <c r="Q29" s="205">
        <v>4830</v>
      </c>
      <c r="R29" s="205">
        <v>5460</v>
      </c>
      <c r="S29" s="205">
        <v>5066.6582136863681</v>
      </c>
      <c r="T29" s="130">
        <v>5773.9</v>
      </c>
      <c r="U29" s="205">
        <v>3990</v>
      </c>
      <c r="V29" s="205">
        <v>4620</v>
      </c>
      <c r="W29" s="205">
        <v>4215.2769115160636</v>
      </c>
      <c r="X29" s="130">
        <v>8474.4</v>
      </c>
    </row>
    <row r="30" spans="2:26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  <c r="M30" s="194"/>
      <c r="N30" s="130"/>
      <c r="O30" s="140"/>
      <c r="P30" s="130"/>
      <c r="Q30" s="194"/>
      <c r="R30" s="130"/>
      <c r="S30" s="140"/>
      <c r="T30" s="130"/>
      <c r="U30" s="194"/>
      <c r="V30" s="130"/>
      <c r="W30" s="140"/>
      <c r="X30" s="130"/>
    </row>
    <row r="31" spans="2:26" x14ac:dyDescent="0.15">
      <c r="B31" s="202">
        <v>41253</v>
      </c>
      <c r="C31" s="203"/>
      <c r="D31" s="204">
        <v>41257</v>
      </c>
      <c r="E31" s="205">
        <v>2310</v>
      </c>
      <c r="F31" s="205">
        <v>2730</v>
      </c>
      <c r="G31" s="205">
        <v>2488.8562140115164</v>
      </c>
      <c r="H31" s="130">
        <v>16588.8</v>
      </c>
      <c r="I31" s="205">
        <v>1680</v>
      </c>
      <c r="J31" s="205">
        <v>1995</v>
      </c>
      <c r="K31" s="205">
        <v>1839.5562646370026</v>
      </c>
      <c r="L31" s="130">
        <v>22489</v>
      </c>
      <c r="M31" s="205">
        <v>1240.9950000000001</v>
      </c>
      <c r="N31" s="205">
        <v>1470</v>
      </c>
      <c r="O31" s="205">
        <v>1311.8915094339623</v>
      </c>
      <c r="P31" s="130">
        <v>2062.8000000000002</v>
      </c>
      <c r="Q31" s="205">
        <v>4830</v>
      </c>
      <c r="R31" s="205">
        <v>5565</v>
      </c>
      <c r="S31" s="205">
        <v>5143.9038137023281</v>
      </c>
      <c r="T31" s="130">
        <v>3325</v>
      </c>
      <c r="U31" s="205">
        <v>4200</v>
      </c>
      <c r="V31" s="205">
        <v>4725</v>
      </c>
      <c r="W31" s="205">
        <v>4452.2790536907596</v>
      </c>
      <c r="X31" s="130">
        <v>6386.8</v>
      </c>
    </row>
    <row r="32" spans="2:26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  <c r="M32" s="194"/>
      <c r="N32" s="130"/>
      <c r="O32" s="140"/>
      <c r="P32" s="130"/>
      <c r="Q32" s="194"/>
      <c r="R32" s="130"/>
      <c r="S32" s="140"/>
      <c r="T32" s="130"/>
      <c r="U32" s="194"/>
      <c r="V32" s="130"/>
      <c r="W32" s="140"/>
      <c r="X32" s="130"/>
    </row>
    <row r="33" spans="2:26" x14ac:dyDescent="0.15">
      <c r="B33" s="202">
        <v>41260</v>
      </c>
      <c r="C33" s="203"/>
      <c r="D33" s="204">
        <v>41264</v>
      </c>
      <c r="E33" s="242">
        <v>2310</v>
      </c>
      <c r="F33" s="241">
        <v>2887.5</v>
      </c>
      <c r="G33" s="200">
        <v>2539.569408463974</v>
      </c>
      <c r="H33" s="241">
        <v>16598.2</v>
      </c>
      <c r="I33" s="242">
        <v>1680</v>
      </c>
      <c r="J33" s="241">
        <v>1995</v>
      </c>
      <c r="K33" s="200">
        <v>1846.9543679754786</v>
      </c>
      <c r="L33" s="241">
        <v>15302.2</v>
      </c>
      <c r="M33" s="242">
        <v>1249.5</v>
      </c>
      <c r="N33" s="241">
        <v>1470</v>
      </c>
      <c r="O33" s="200">
        <v>1312.298194525335</v>
      </c>
      <c r="P33" s="241">
        <v>2551.6</v>
      </c>
      <c r="Q33" s="242">
        <v>4882.5</v>
      </c>
      <c r="R33" s="241">
        <v>5565</v>
      </c>
      <c r="S33" s="200">
        <v>5152.9056446440045</v>
      </c>
      <c r="T33" s="241">
        <v>3729.7</v>
      </c>
      <c r="U33" s="242">
        <v>4200</v>
      </c>
      <c r="V33" s="241">
        <v>4725</v>
      </c>
      <c r="W33" s="200">
        <v>4459.4266100848718</v>
      </c>
      <c r="X33" s="241">
        <v>5708.5</v>
      </c>
    </row>
    <row r="34" spans="2:26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  <c r="M34" s="194"/>
      <c r="N34" s="130"/>
      <c r="O34" s="140"/>
      <c r="P34" s="130"/>
      <c r="Q34" s="194"/>
      <c r="R34" s="130"/>
      <c r="S34" s="140"/>
      <c r="T34" s="130"/>
      <c r="U34" s="194"/>
      <c r="V34" s="130"/>
      <c r="W34" s="140"/>
      <c r="X34" s="130"/>
    </row>
    <row r="35" spans="2:26" ht="12" customHeight="1" x14ac:dyDescent="0.15">
      <c r="B35" s="202">
        <v>41268</v>
      </c>
      <c r="C35" s="203"/>
      <c r="D35" s="204">
        <v>41271</v>
      </c>
      <c r="E35" s="194">
        <v>2415</v>
      </c>
      <c r="F35" s="130">
        <v>2940</v>
      </c>
      <c r="G35" s="140">
        <v>2677.0894787970929</v>
      </c>
      <c r="H35" s="130">
        <v>15736.3</v>
      </c>
      <c r="I35" s="194">
        <v>1627.5</v>
      </c>
      <c r="J35" s="130">
        <v>1942.5</v>
      </c>
      <c r="K35" s="140">
        <v>1812.7700904282549</v>
      </c>
      <c r="L35" s="130">
        <v>10467.299999999999</v>
      </c>
      <c r="M35" s="194">
        <v>1260</v>
      </c>
      <c r="N35" s="130">
        <v>1470</v>
      </c>
      <c r="O35" s="140">
        <v>1343.7272727272727</v>
      </c>
      <c r="P35" s="130">
        <v>2954.3</v>
      </c>
      <c r="Q35" s="194">
        <v>4777.5</v>
      </c>
      <c r="R35" s="130">
        <v>5628</v>
      </c>
      <c r="S35" s="140">
        <v>5166.5891531646557</v>
      </c>
      <c r="T35" s="130">
        <v>3593.7</v>
      </c>
      <c r="U35" s="194">
        <v>4200</v>
      </c>
      <c r="V35" s="130">
        <v>4801.6500000000005</v>
      </c>
      <c r="W35" s="140">
        <v>4463.3635323069884</v>
      </c>
      <c r="X35" s="130">
        <v>5197.2</v>
      </c>
    </row>
    <row r="36" spans="2:26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  <c r="M36" s="194"/>
      <c r="N36" s="130"/>
      <c r="O36" s="140"/>
      <c r="P36" s="130"/>
      <c r="Q36" s="194"/>
      <c r="R36" s="130"/>
      <c r="S36" s="140"/>
      <c r="T36" s="130"/>
      <c r="U36" s="194"/>
      <c r="V36" s="130"/>
      <c r="W36" s="140"/>
      <c r="X36" s="130"/>
    </row>
    <row r="37" spans="2:26" ht="12" customHeight="1" x14ac:dyDescent="0.15">
      <c r="B37" s="214"/>
      <c r="C37" s="215"/>
      <c r="D37" s="216"/>
      <c r="E37" s="189"/>
      <c r="F37" s="129"/>
      <c r="G37" s="176"/>
      <c r="H37" s="129"/>
      <c r="I37" s="189"/>
      <c r="J37" s="129"/>
      <c r="K37" s="176"/>
      <c r="L37" s="129"/>
      <c r="M37" s="189"/>
      <c r="N37" s="129"/>
      <c r="O37" s="176"/>
      <c r="P37" s="129"/>
      <c r="Q37" s="189"/>
      <c r="R37" s="129"/>
      <c r="S37" s="176"/>
      <c r="T37" s="129"/>
      <c r="U37" s="189"/>
      <c r="V37" s="129"/>
      <c r="W37" s="176"/>
      <c r="X37" s="129"/>
    </row>
    <row r="38" spans="2:26" ht="6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6" ht="12.75" customHeight="1" x14ac:dyDescent="0.15">
      <c r="B39" s="175" t="s">
        <v>102</v>
      </c>
      <c r="C39" s="174" t="s">
        <v>157</v>
      </c>
      <c r="X39" s="140"/>
    </row>
    <row r="40" spans="2:26" ht="12.75" customHeight="1" x14ac:dyDescent="0.15">
      <c r="B40" s="217" t="s">
        <v>104</v>
      </c>
      <c r="C40" s="174" t="s">
        <v>105</v>
      </c>
      <c r="X40" s="140"/>
      <c r="Y40" s="140"/>
      <c r="Z40" s="140"/>
    </row>
    <row r="41" spans="2:26" x14ac:dyDescent="0.15">
      <c r="B41" s="217"/>
      <c r="X41" s="140"/>
      <c r="Y41" s="140"/>
      <c r="Z41" s="140"/>
    </row>
    <row r="42" spans="2:26" x14ac:dyDescent="0.15">
      <c r="B42" s="217"/>
      <c r="X42" s="140"/>
      <c r="Y42" s="140"/>
      <c r="Z42" s="140"/>
    </row>
    <row r="43" spans="2:26" x14ac:dyDescent="0.15">
      <c r="X43" s="140"/>
      <c r="Y43" s="140"/>
      <c r="Z43" s="140"/>
    </row>
    <row r="44" spans="2:26" x14ac:dyDescent="0.15">
      <c r="X44" s="140"/>
      <c r="Y44" s="140"/>
      <c r="Z44" s="140"/>
    </row>
    <row r="45" spans="2:26" x14ac:dyDescent="0.15">
      <c r="X45" s="140"/>
      <c r="Y45" s="140"/>
      <c r="Z45" s="140"/>
    </row>
    <row r="46" spans="2:26" x14ac:dyDescent="0.15">
      <c r="X46" s="140"/>
      <c r="Y46" s="140"/>
      <c r="Z46" s="140"/>
    </row>
    <row r="47" spans="2:26" x14ac:dyDescent="0.15">
      <c r="X47" s="140"/>
      <c r="Y47" s="140"/>
      <c r="Z47" s="140"/>
    </row>
    <row r="48" spans="2:26" x14ac:dyDescent="0.15">
      <c r="X48" s="140"/>
      <c r="Y48" s="140"/>
      <c r="Z48" s="140"/>
    </row>
    <row r="49" spans="24:26" x14ac:dyDescent="0.15">
      <c r="X49" s="140"/>
      <c r="Y49" s="140"/>
      <c r="Z49" s="140"/>
    </row>
    <row r="50" spans="24:26" x14ac:dyDescent="0.15">
      <c r="X50" s="140"/>
      <c r="Y50" s="140"/>
      <c r="Z50" s="140"/>
    </row>
    <row r="51" spans="24:26" x14ac:dyDescent="0.15">
      <c r="X51" s="140"/>
      <c r="Y51" s="140"/>
      <c r="Z51" s="140"/>
    </row>
    <row r="52" spans="24:26" x14ac:dyDescent="0.15">
      <c r="X52" s="140"/>
      <c r="Y52" s="140"/>
      <c r="Z52" s="140"/>
    </row>
    <row r="53" spans="24:26" x14ac:dyDescent="0.15">
      <c r="X53" s="140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  <row r="57" spans="24:26" x14ac:dyDescent="0.15">
      <c r="X57" s="140"/>
      <c r="Y57" s="140"/>
      <c r="Z57" s="140"/>
    </row>
    <row r="58" spans="24:26" x14ac:dyDescent="0.15">
      <c r="X58" s="140"/>
      <c r="Y58" s="140"/>
      <c r="Z58" s="140"/>
    </row>
    <row r="59" spans="24:26" x14ac:dyDescent="0.15">
      <c r="X59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>
      <selection activeCell="G42" sqref="G42"/>
    </sheetView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>
      <selection activeCell="G42" sqref="G42"/>
    </sheetView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75" style="174" customWidth="1"/>
    <col min="4" max="4" width="6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1" x14ac:dyDescent="0.15">
      <c r="B3" s="134" t="s">
        <v>158</v>
      </c>
    </row>
    <row r="4" spans="2:31" x14ac:dyDescent="0.15">
      <c r="X4" s="175" t="s">
        <v>82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83</v>
      </c>
      <c r="D6" s="179"/>
      <c r="E6" s="221" t="s">
        <v>129</v>
      </c>
      <c r="F6" s="222"/>
      <c r="G6" s="222"/>
      <c r="H6" s="223"/>
      <c r="I6" s="221" t="s">
        <v>130</v>
      </c>
      <c r="J6" s="222"/>
      <c r="K6" s="222"/>
      <c r="L6" s="223"/>
      <c r="M6" s="221" t="s">
        <v>131</v>
      </c>
      <c r="N6" s="222"/>
      <c r="O6" s="222"/>
      <c r="P6" s="223"/>
      <c r="Q6" s="218" t="s">
        <v>134</v>
      </c>
      <c r="R6" s="219"/>
      <c r="S6" s="219"/>
      <c r="T6" s="220"/>
      <c r="U6" s="221" t="s">
        <v>135</v>
      </c>
      <c r="V6" s="222"/>
      <c r="W6" s="222"/>
      <c r="X6" s="223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20</v>
      </c>
      <c r="D9" s="239" t="s">
        <v>1</v>
      </c>
      <c r="E9" s="194">
        <v>840</v>
      </c>
      <c r="F9" s="130">
        <v>1769</v>
      </c>
      <c r="G9" s="140">
        <v>1252</v>
      </c>
      <c r="H9" s="130">
        <v>751701</v>
      </c>
      <c r="I9" s="194">
        <v>1313</v>
      </c>
      <c r="J9" s="130">
        <v>1943</v>
      </c>
      <c r="K9" s="140">
        <v>1652</v>
      </c>
      <c r="L9" s="130">
        <v>226807</v>
      </c>
      <c r="M9" s="194">
        <v>1470</v>
      </c>
      <c r="N9" s="130">
        <v>2100</v>
      </c>
      <c r="O9" s="140">
        <v>1788</v>
      </c>
      <c r="P9" s="130">
        <v>201923</v>
      </c>
      <c r="Q9" s="194">
        <v>1365</v>
      </c>
      <c r="R9" s="130">
        <v>2100</v>
      </c>
      <c r="S9" s="140">
        <v>1786</v>
      </c>
      <c r="T9" s="130">
        <v>208233</v>
      </c>
      <c r="U9" s="194">
        <v>1155</v>
      </c>
      <c r="V9" s="130">
        <v>1785</v>
      </c>
      <c r="W9" s="140">
        <v>1472</v>
      </c>
      <c r="X9" s="130">
        <v>200754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21</v>
      </c>
      <c r="D10" s="140"/>
      <c r="E10" s="194">
        <v>735</v>
      </c>
      <c r="F10" s="130">
        <v>1680</v>
      </c>
      <c r="G10" s="140">
        <v>1134</v>
      </c>
      <c r="H10" s="130">
        <v>1161490</v>
      </c>
      <c r="I10" s="194">
        <v>1260</v>
      </c>
      <c r="J10" s="130">
        <v>1890</v>
      </c>
      <c r="K10" s="140">
        <v>1557</v>
      </c>
      <c r="L10" s="130">
        <v>294454</v>
      </c>
      <c r="M10" s="194">
        <v>1418</v>
      </c>
      <c r="N10" s="130">
        <v>2048</v>
      </c>
      <c r="O10" s="140">
        <v>1697</v>
      </c>
      <c r="P10" s="130">
        <v>269189</v>
      </c>
      <c r="Q10" s="194">
        <v>1365</v>
      </c>
      <c r="R10" s="130">
        <v>2048</v>
      </c>
      <c r="S10" s="140">
        <v>1649</v>
      </c>
      <c r="T10" s="130">
        <v>244431</v>
      </c>
      <c r="U10" s="194">
        <v>1050</v>
      </c>
      <c r="V10" s="130">
        <v>1680</v>
      </c>
      <c r="W10" s="140">
        <v>1426</v>
      </c>
      <c r="X10" s="130">
        <v>242694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94"/>
      <c r="C11" s="185">
        <v>22</v>
      </c>
      <c r="D11" s="195"/>
      <c r="E11" s="130">
        <v>735</v>
      </c>
      <c r="F11" s="130">
        <v>1379</v>
      </c>
      <c r="G11" s="130">
        <v>1276</v>
      </c>
      <c r="H11" s="130">
        <v>1287402</v>
      </c>
      <c r="I11" s="130">
        <v>1260</v>
      </c>
      <c r="J11" s="130">
        <v>2100</v>
      </c>
      <c r="K11" s="130">
        <v>1610</v>
      </c>
      <c r="L11" s="130">
        <v>270866</v>
      </c>
      <c r="M11" s="130">
        <v>1365</v>
      </c>
      <c r="N11" s="130">
        <v>2310</v>
      </c>
      <c r="O11" s="130">
        <v>1722</v>
      </c>
      <c r="P11" s="130">
        <v>249827</v>
      </c>
      <c r="Q11" s="130">
        <v>1365</v>
      </c>
      <c r="R11" s="130">
        <v>2310</v>
      </c>
      <c r="S11" s="130">
        <v>1697</v>
      </c>
      <c r="T11" s="130">
        <v>197671</v>
      </c>
      <c r="U11" s="195">
        <v>1050</v>
      </c>
      <c r="V11" s="130">
        <v>1890</v>
      </c>
      <c r="W11" s="130">
        <v>1467</v>
      </c>
      <c r="X11" s="195">
        <v>246844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89"/>
      <c r="C12" s="192">
        <v>23</v>
      </c>
      <c r="D12" s="196"/>
      <c r="E12" s="164">
        <v>850.5</v>
      </c>
      <c r="F12" s="164">
        <v>1667.085</v>
      </c>
      <c r="G12" s="165">
        <v>1286.201357477782</v>
      </c>
      <c r="H12" s="164">
        <v>754196.59999999986</v>
      </c>
      <c r="I12" s="164">
        <v>1260</v>
      </c>
      <c r="J12" s="164">
        <v>1995</v>
      </c>
      <c r="K12" s="164">
        <v>1689.756470440235</v>
      </c>
      <c r="L12" s="164">
        <v>167553.9</v>
      </c>
      <c r="M12" s="164">
        <v>1365</v>
      </c>
      <c r="N12" s="164">
        <v>2103.15</v>
      </c>
      <c r="O12" s="164">
        <v>1768.3131460622069</v>
      </c>
      <c r="P12" s="164">
        <v>147952.69999999995</v>
      </c>
      <c r="Q12" s="164">
        <v>1365</v>
      </c>
      <c r="R12" s="164">
        <v>2103.15</v>
      </c>
      <c r="S12" s="164">
        <v>1764.9944427604319</v>
      </c>
      <c r="T12" s="164">
        <v>121641.7</v>
      </c>
      <c r="U12" s="251">
        <v>1260</v>
      </c>
      <c r="V12" s="165">
        <v>1893.15</v>
      </c>
      <c r="W12" s="164">
        <v>1576.5399116356098</v>
      </c>
      <c r="X12" s="165">
        <v>154410.29999999999</v>
      </c>
      <c r="Z12" s="140"/>
      <c r="AA12" s="155"/>
      <c r="AB12" s="155"/>
      <c r="AC12" s="155"/>
      <c r="AD12" s="155"/>
      <c r="AE12" s="140"/>
    </row>
    <row r="13" spans="2:31" ht="14.1" customHeight="1" x14ac:dyDescent="0.15">
      <c r="B13" s="157"/>
      <c r="C13" s="148">
        <v>12</v>
      </c>
      <c r="D13" s="162"/>
      <c r="E13" s="130">
        <v>850.5</v>
      </c>
      <c r="F13" s="130">
        <v>1470</v>
      </c>
      <c r="G13" s="130">
        <v>1131.2534707357349</v>
      </c>
      <c r="H13" s="130">
        <v>39536</v>
      </c>
      <c r="I13" s="130">
        <v>1260</v>
      </c>
      <c r="J13" s="130">
        <v>1732.5</v>
      </c>
      <c r="K13" s="130">
        <v>1471.6601377932272</v>
      </c>
      <c r="L13" s="130">
        <v>16973.600000000002</v>
      </c>
      <c r="M13" s="130">
        <v>1365</v>
      </c>
      <c r="N13" s="130">
        <v>1890</v>
      </c>
      <c r="O13" s="130">
        <v>1575.213484263717</v>
      </c>
      <c r="P13" s="130">
        <v>13412.1</v>
      </c>
      <c r="Q13" s="130">
        <v>1365</v>
      </c>
      <c r="R13" s="130">
        <v>1785</v>
      </c>
      <c r="S13" s="130">
        <v>1575.7964360652659</v>
      </c>
      <c r="T13" s="130">
        <v>14388.699999999999</v>
      </c>
      <c r="U13" s="130">
        <v>1312.5</v>
      </c>
      <c r="V13" s="130">
        <v>1575</v>
      </c>
      <c r="W13" s="130">
        <v>1438.3450775884</v>
      </c>
      <c r="X13" s="195">
        <v>11120.3</v>
      </c>
      <c r="Z13" s="140"/>
    </row>
    <row r="14" spans="2:31" ht="14.1" customHeight="1" x14ac:dyDescent="0.15">
      <c r="B14" s="157" t="s">
        <v>148</v>
      </c>
      <c r="C14" s="148">
        <v>1</v>
      </c>
      <c r="D14" s="162" t="s">
        <v>149</v>
      </c>
      <c r="E14" s="130">
        <v>840</v>
      </c>
      <c r="F14" s="130">
        <v>1470</v>
      </c>
      <c r="G14" s="130">
        <v>1128.0306102426582</v>
      </c>
      <c r="H14" s="195">
        <v>30297.3</v>
      </c>
      <c r="I14" s="130">
        <v>1155</v>
      </c>
      <c r="J14" s="130">
        <v>1680</v>
      </c>
      <c r="K14" s="130">
        <v>1447.2360000000003</v>
      </c>
      <c r="L14" s="130">
        <v>11633.7</v>
      </c>
      <c r="M14" s="130">
        <v>1260</v>
      </c>
      <c r="N14" s="130">
        <v>1785</v>
      </c>
      <c r="O14" s="130">
        <v>1491.4402866242037</v>
      </c>
      <c r="P14" s="130">
        <v>11033.2</v>
      </c>
      <c r="Q14" s="130">
        <v>1260</v>
      </c>
      <c r="R14" s="130">
        <v>1785</v>
      </c>
      <c r="S14" s="130">
        <v>1488.1440682013567</v>
      </c>
      <c r="T14" s="130">
        <v>9509.2000000000007</v>
      </c>
      <c r="U14" s="130">
        <v>1050</v>
      </c>
      <c r="V14" s="130">
        <v>1575</v>
      </c>
      <c r="W14" s="130">
        <v>1297.2281799461432</v>
      </c>
      <c r="X14" s="195">
        <v>8185.7</v>
      </c>
    </row>
    <row r="15" spans="2:31" ht="14.1" customHeight="1" x14ac:dyDescent="0.15">
      <c r="B15" s="157"/>
      <c r="C15" s="148">
        <v>2</v>
      </c>
      <c r="D15" s="162"/>
      <c r="E15" s="130">
        <v>735</v>
      </c>
      <c r="F15" s="130">
        <v>1470</v>
      </c>
      <c r="G15" s="130">
        <v>1095.5064754856614</v>
      </c>
      <c r="H15" s="130">
        <v>21303.000000000004</v>
      </c>
      <c r="I15" s="130">
        <v>1155</v>
      </c>
      <c r="J15" s="130">
        <v>1732.5</v>
      </c>
      <c r="K15" s="130">
        <v>1397.7676862745097</v>
      </c>
      <c r="L15" s="130">
        <v>8846.5</v>
      </c>
      <c r="M15" s="130">
        <v>1260</v>
      </c>
      <c r="N15" s="130">
        <v>1785</v>
      </c>
      <c r="O15" s="130">
        <v>1473.7230617608413</v>
      </c>
      <c r="P15" s="130">
        <v>7708.1</v>
      </c>
      <c r="Q15" s="130">
        <v>1260</v>
      </c>
      <c r="R15" s="130">
        <v>1785</v>
      </c>
      <c r="S15" s="130">
        <v>1498.237666951477</v>
      </c>
      <c r="T15" s="130">
        <v>7401.5999999999995</v>
      </c>
      <c r="U15" s="130">
        <v>1050</v>
      </c>
      <c r="V15" s="130">
        <v>1470</v>
      </c>
      <c r="W15" s="130">
        <v>1314.5163681402439</v>
      </c>
      <c r="X15" s="195">
        <v>6655.2999999999993</v>
      </c>
    </row>
    <row r="16" spans="2:31" ht="14.1" customHeight="1" x14ac:dyDescent="0.15">
      <c r="B16" s="157"/>
      <c r="C16" s="148">
        <v>3</v>
      </c>
      <c r="D16" s="162"/>
      <c r="E16" s="130">
        <v>840</v>
      </c>
      <c r="F16" s="130">
        <v>1365</v>
      </c>
      <c r="G16" s="130">
        <v>1075.4076064328094</v>
      </c>
      <c r="H16" s="130">
        <v>23282.5</v>
      </c>
      <c r="I16" s="130">
        <v>1260</v>
      </c>
      <c r="J16" s="130">
        <v>1732.5</v>
      </c>
      <c r="K16" s="130">
        <v>1423.1150998068254</v>
      </c>
      <c r="L16" s="130">
        <v>10321</v>
      </c>
      <c r="M16" s="130">
        <v>1365</v>
      </c>
      <c r="N16" s="130">
        <v>1785</v>
      </c>
      <c r="O16" s="130">
        <v>1521.2368468468469</v>
      </c>
      <c r="P16" s="130">
        <v>7801.5999999999995</v>
      </c>
      <c r="Q16" s="130">
        <v>1365</v>
      </c>
      <c r="R16" s="130">
        <v>1785</v>
      </c>
      <c r="S16" s="130">
        <v>1501.3727438231472</v>
      </c>
      <c r="T16" s="130">
        <v>8712.6</v>
      </c>
      <c r="U16" s="130">
        <v>1050</v>
      </c>
      <c r="V16" s="130">
        <v>1500.03</v>
      </c>
      <c r="W16" s="130">
        <v>1367.0180242979486</v>
      </c>
      <c r="X16" s="195">
        <v>9312.5999999999985</v>
      </c>
    </row>
    <row r="17" spans="2:24" ht="14.1" customHeight="1" x14ac:dyDescent="0.15">
      <c r="B17" s="157"/>
      <c r="C17" s="148">
        <v>4</v>
      </c>
      <c r="D17" s="162"/>
      <c r="E17" s="130">
        <v>945</v>
      </c>
      <c r="F17" s="130">
        <v>1470</v>
      </c>
      <c r="G17" s="130">
        <v>1124.6265889830509</v>
      </c>
      <c r="H17" s="130">
        <v>41669.800000000003</v>
      </c>
      <c r="I17" s="130">
        <v>1260</v>
      </c>
      <c r="J17" s="130">
        <v>1680</v>
      </c>
      <c r="K17" s="130">
        <v>1420.3407578033041</v>
      </c>
      <c r="L17" s="130">
        <v>16790.099999999999</v>
      </c>
      <c r="M17" s="130">
        <v>1365</v>
      </c>
      <c r="N17" s="130">
        <v>1785</v>
      </c>
      <c r="O17" s="130">
        <v>1493.3642013290673</v>
      </c>
      <c r="P17" s="130">
        <v>16261.699999999999</v>
      </c>
      <c r="Q17" s="130">
        <v>1365</v>
      </c>
      <c r="R17" s="130">
        <v>1837.5</v>
      </c>
      <c r="S17" s="130">
        <v>1499.0766241876174</v>
      </c>
      <c r="T17" s="130">
        <v>17698.400000000001</v>
      </c>
      <c r="U17" s="130">
        <v>1155</v>
      </c>
      <c r="V17" s="130">
        <v>1575</v>
      </c>
      <c r="W17" s="130">
        <v>1322.6134569324938</v>
      </c>
      <c r="X17" s="195">
        <v>15150.1</v>
      </c>
    </row>
    <row r="18" spans="2:24" ht="14.1" customHeight="1" x14ac:dyDescent="0.15">
      <c r="B18" s="157"/>
      <c r="C18" s="148">
        <v>5</v>
      </c>
      <c r="D18" s="162"/>
      <c r="E18" s="130">
        <v>1155</v>
      </c>
      <c r="F18" s="130">
        <v>1575</v>
      </c>
      <c r="G18" s="130">
        <v>1257.3205879924019</v>
      </c>
      <c r="H18" s="130">
        <v>40630.199999999997</v>
      </c>
      <c r="I18" s="130">
        <v>1260</v>
      </c>
      <c r="J18" s="130">
        <v>1732.5</v>
      </c>
      <c r="K18" s="130">
        <v>1464.776647983731</v>
      </c>
      <c r="L18" s="130">
        <v>23318.9</v>
      </c>
      <c r="M18" s="130">
        <v>1365</v>
      </c>
      <c r="N18" s="130">
        <v>1890</v>
      </c>
      <c r="O18" s="130">
        <v>1539.2513957789574</v>
      </c>
      <c r="P18" s="130">
        <v>23316.800000000003</v>
      </c>
      <c r="Q18" s="130">
        <v>1365</v>
      </c>
      <c r="R18" s="130">
        <v>1890</v>
      </c>
      <c r="S18" s="130">
        <v>1547.2954426991616</v>
      </c>
      <c r="T18" s="130">
        <v>23290.5</v>
      </c>
      <c r="U18" s="130">
        <v>1239</v>
      </c>
      <c r="V18" s="130">
        <v>1575</v>
      </c>
      <c r="W18" s="130">
        <v>1359.1138651685394</v>
      </c>
      <c r="X18" s="195">
        <v>19797.400000000001</v>
      </c>
    </row>
    <row r="19" spans="2:24" ht="14.1" customHeight="1" x14ac:dyDescent="0.15">
      <c r="B19" s="157"/>
      <c r="C19" s="148">
        <v>6</v>
      </c>
      <c r="D19" s="162"/>
      <c r="E19" s="130">
        <v>1122.5550000000001</v>
      </c>
      <c r="F19" s="130">
        <v>1575</v>
      </c>
      <c r="G19" s="130">
        <v>1313.9763222131819</v>
      </c>
      <c r="H19" s="130">
        <v>31689.600000000002</v>
      </c>
      <c r="I19" s="130">
        <v>1365</v>
      </c>
      <c r="J19" s="130">
        <v>1785</v>
      </c>
      <c r="K19" s="130">
        <v>1567.9648959532926</v>
      </c>
      <c r="L19" s="130">
        <v>16163.199999999999</v>
      </c>
      <c r="M19" s="130">
        <v>1470</v>
      </c>
      <c r="N19" s="130">
        <v>1890</v>
      </c>
      <c r="O19" s="130">
        <v>1656.0746646723921</v>
      </c>
      <c r="P19" s="130">
        <v>16191.799999999997</v>
      </c>
      <c r="Q19" s="130">
        <v>1470</v>
      </c>
      <c r="R19" s="130">
        <v>1942.5</v>
      </c>
      <c r="S19" s="130">
        <v>1684.4532569587666</v>
      </c>
      <c r="T19" s="130">
        <v>17691.399999999998</v>
      </c>
      <c r="U19" s="130">
        <v>1312.5</v>
      </c>
      <c r="V19" s="130">
        <v>1651.65</v>
      </c>
      <c r="W19" s="130">
        <v>1412.0647605353399</v>
      </c>
      <c r="X19" s="195">
        <v>14830.100000000002</v>
      </c>
    </row>
    <row r="20" spans="2:24" ht="14.1" customHeight="1" x14ac:dyDescent="0.15">
      <c r="B20" s="157"/>
      <c r="C20" s="148">
        <v>7</v>
      </c>
      <c r="D20" s="162"/>
      <c r="E20" s="130">
        <v>1050</v>
      </c>
      <c r="F20" s="130">
        <v>1500.45</v>
      </c>
      <c r="G20" s="130">
        <v>1244.7756706512823</v>
      </c>
      <c r="H20" s="130">
        <v>46491.7</v>
      </c>
      <c r="I20" s="130">
        <v>1312.5</v>
      </c>
      <c r="J20" s="130">
        <v>1837.5</v>
      </c>
      <c r="K20" s="130">
        <v>1595.9060859728506</v>
      </c>
      <c r="L20" s="130">
        <v>18876.5</v>
      </c>
      <c r="M20" s="130">
        <v>1365</v>
      </c>
      <c r="N20" s="130">
        <v>1890</v>
      </c>
      <c r="O20" s="130">
        <v>1664.3974082073435</v>
      </c>
      <c r="P20" s="130">
        <v>18646</v>
      </c>
      <c r="Q20" s="130">
        <v>1417.5</v>
      </c>
      <c r="R20" s="130">
        <v>1890</v>
      </c>
      <c r="S20" s="130">
        <v>1679.0511716436854</v>
      </c>
      <c r="T20" s="130">
        <v>20781.200000000004</v>
      </c>
      <c r="U20" s="130">
        <v>1260</v>
      </c>
      <c r="V20" s="130">
        <v>1627.5</v>
      </c>
      <c r="W20" s="130">
        <v>1406.6239032172296</v>
      </c>
      <c r="X20" s="195">
        <v>16088.700000000003</v>
      </c>
    </row>
    <row r="21" spans="2:24" ht="14.1" customHeight="1" x14ac:dyDescent="0.15">
      <c r="B21" s="157"/>
      <c r="C21" s="148">
        <v>8</v>
      </c>
      <c r="D21" s="162"/>
      <c r="E21" s="130">
        <v>1102.5</v>
      </c>
      <c r="F21" s="130">
        <v>1393.3500000000001</v>
      </c>
      <c r="G21" s="130">
        <v>1266.1908987485781</v>
      </c>
      <c r="H21" s="130">
        <v>35739.699999999997</v>
      </c>
      <c r="I21" s="130">
        <v>1312.5</v>
      </c>
      <c r="J21" s="130">
        <v>1837.5</v>
      </c>
      <c r="K21" s="130">
        <v>1572.5556538055082</v>
      </c>
      <c r="L21" s="130">
        <v>16020.400000000001</v>
      </c>
      <c r="M21" s="130">
        <v>1365</v>
      </c>
      <c r="N21" s="130">
        <v>1890</v>
      </c>
      <c r="O21" s="130">
        <v>1630.8658526327595</v>
      </c>
      <c r="P21" s="130">
        <v>18000</v>
      </c>
      <c r="Q21" s="130">
        <v>1417.5</v>
      </c>
      <c r="R21" s="130">
        <v>1890</v>
      </c>
      <c r="S21" s="130">
        <v>1641.7173785266459</v>
      </c>
      <c r="T21" s="130">
        <v>18837.099999999999</v>
      </c>
      <c r="U21" s="130">
        <v>1260</v>
      </c>
      <c r="V21" s="130">
        <v>1680</v>
      </c>
      <c r="W21" s="130">
        <v>1416.0750807777338</v>
      </c>
      <c r="X21" s="195">
        <v>14068.199999999999</v>
      </c>
    </row>
    <row r="22" spans="2:24" ht="14.1" customHeight="1" x14ac:dyDescent="0.15">
      <c r="B22" s="157"/>
      <c r="C22" s="148">
        <v>9</v>
      </c>
      <c r="D22" s="162"/>
      <c r="E22" s="130">
        <v>1155</v>
      </c>
      <c r="F22" s="130">
        <v>1470</v>
      </c>
      <c r="G22" s="130">
        <v>1284.9990710636323</v>
      </c>
      <c r="H22" s="130">
        <v>30524.2</v>
      </c>
      <c r="I22" s="130">
        <v>1260</v>
      </c>
      <c r="J22" s="130">
        <v>1837.5</v>
      </c>
      <c r="K22" s="130">
        <v>1489.626200162734</v>
      </c>
      <c r="L22" s="130">
        <v>14925.800000000001</v>
      </c>
      <c r="M22" s="130">
        <v>1417.5</v>
      </c>
      <c r="N22" s="130">
        <v>1942.5</v>
      </c>
      <c r="O22" s="130">
        <v>1639.2328348062549</v>
      </c>
      <c r="P22" s="130">
        <v>15661.699999999999</v>
      </c>
      <c r="Q22" s="130">
        <v>1470</v>
      </c>
      <c r="R22" s="130">
        <v>1942.5</v>
      </c>
      <c r="S22" s="130">
        <v>1666.5421521590131</v>
      </c>
      <c r="T22" s="130">
        <v>14999</v>
      </c>
      <c r="U22" s="130">
        <v>1260</v>
      </c>
      <c r="V22" s="130">
        <v>1680</v>
      </c>
      <c r="W22" s="130">
        <v>1400.0232842440437</v>
      </c>
      <c r="X22" s="195">
        <v>12414.699999999999</v>
      </c>
    </row>
    <row r="23" spans="2:24" ht="14.1" customHeight="1" x14ac:dyDescent="0.15">
      <c r="B23" s="157"/>
      <c r="C23" s="148">
        <v>10</v>
      </c>
      <c r="D23" s="162"/>
      <c r="E23" s="130">
        <v>1050</v>
      </c>
      <c r="F23" s="130">
        <v>1470</v>
      </c>
      <c r="G23" s="130">
        <v>1220.0140708393985</v>
      </c>
      <c r="H23" s="130">
        <v>56133.799999999996</v>
      </c>
      <c r="I23" s="130">
        <v>1260</v>
      </c>
      <c r="J23" s="130">
        <v>1890</v>
      </c>
      <c r="K23" s="130">
        <v>1585.2038327993248</v>
      </c>
      <c r="L23" s="130">
        <v>18191.3</v>
      </c>
      <c r="M23" s="130">
        <v>1501.5</v>
      </c>
      <c r="N23" s="130">
        <v>1942.5</v>
      </c>
      <c r="O23" s="130">
        <v>1734.2101480216338</v>
      </c>
      <c r="P23" s="130">
        <v>20492.099999999999</v>
      </c>
      <c r="Q23" s="130">
        <v>1522.5</v>
      </c>
      <c r="R23" s="130">
        <v>1953</v>
      </c>
      <c r="S23" s="130">
        <v>1747.7909921173082</v>
      </c>
      <c r="T23" s="130">
        <v>20811.3</v>
      </c>
      <c r="U23" s="130">
        <v>1260</v>
      </c>
      <c r="V23" s="130">
        <v>1680</v>
      </c>
      <c r="W23" s="130">
        <v>1446.7665692456389</v>
      </c>
      <c r="X23" s="195">
        <v>15979.699999999999</v>
      </c>
    </row>
    <row r="24" spans="2:24" ht="14.1" customHeight="1" x14ac:dyDescent="0.15">
      <c r="B24" s="157"/>
      <c r="C24" s="148">
        <v>11</v>
      </c>
      <c r="D24" s="162"/>
      <c r="E24" s="130">
        <v>1013.25</v>
      </c>
      <c r="F24" s="130">
        <v>1365</v>
      </c>
      <c r="G24" s="130">
        <v>1171.8076037546489</v>
      </c>
      <c r="H24" s="130">
        <v>41264.199999999997</v>
      </c>
      <c r="I24" s="130">
        <v>1522.5</v>
      </c>
      <c r="J24" s="130">
        <v>1890</v>
      </c>
      <c r="K24" s="130">
        <v>1665.2002051104635</v>
      </c>
      <c r="L24" s="130">
        <v>11874.6</v>
      </c>
      <c r="M24" s="130">
        <v>1627.5</v>
      </c>
      <c r="N24" s="130">
        <v>1942.5</v>
      </c>
      <c r="O24" s="130">
        <v>1733.0536038592511</v>
      </c>
      <c r="P24" s="130">
        <v>13528.6</v>
      </c>
      <c r="Q24" s="130">
        <v>1627.5</v>
      </c>
      <c r="R24" s="130">
        <v>1942.5</v>
      </c>
      <c r="S24" s="130">
        <v>1726.4926025344903</v>
      </c>
      <c r="T24" s="130">
        <v>17221.099999999999</v>
      </c>
      <c r="U24" s="130">
        <v>1365</v>
      </c>
      <c r="V24" s="130">
        <v>1732.5</v>
      </c>
      <c r="W24" s="130">
        <v>1551.4467552562119</v>
      </c>
      <c r="X24" s="195">
        <v>13118.5</v>
      </c>
    </row>
    <row r="25" spans="2:24" ht="14.1" customHeight="1" x14ac:dyDescent="0.15">
      <c r="B25" s="150"/>
      <c r="C25" s="154">
        <v>12</v>
      </c>
      <c r="D25" s="163"/>
      <c r="E25" s="129">
        <v>945</v>
      </c>
      <c r="F25" s="129">
        <v>1365</v>
      </c>
      <c r="G25" s="196">
        <v>1145.1807441368364</v>
      </c>
      <c r="H25" s="129">
        <v>47723.999999999993</v>
      </c>
      <c r="I25" s="129">
        <v>1470</v>
      </c>
      <c r="J25" s="129">
        <v>1890</v>
      </c>
      <c r="K25" s="129">
        <v>1674.6990862134851</v>
      </c>
      <c r="L25" s="129">
        <v>32621.5</v>
      </c>
      <c r="M25" s="129">
        <v>1627.5</v>
      </c>
      <c r="N25" s="129">
        <v>1995</v>
      </c>
      <c r="O25" s="129">
        <v>1774.9432554486552</v>
      </c>
      <c r="P25" s="129">
        <v>21210.1</v>
      </c>
      <c r="Q25" s="129">
        <v>1627.5</v>
      </c>
      <c r="R25" s="129">
        <v>1995</v>
      </c>
      <c r="S25" s="129">
        <v>1784.4208439086294</v>
      </c>
      <c r="T25" s="129">
        <v>22278.6</v>
      </c>
      <c r="U25" s="129">
        <v>1365</v>
      </c>
      <c r="V25" s="129">
        <v>1732.5</v>
      </c>
      <c r="W25" s="129">
        <v>1563.0226049337871</v>
      </c>
      <c r="X25" s="196">
        <v>25231.799999999996</v>
      </c>
    </row>
    <row r="26" spans="2:24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4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4" x14ac:dyDescent="0.15">
      <c r="B28" s="180" t="s">
        <v>120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</row>
    <row r="29" spans="2:24" x14ac:dyDescent="0.15">
      <c r="B29" s="202">
        <v>41246</v>
      </c>
      <c r="C29" s="203"/>
      <c r="D29" s="204">
        <v>41250</v>
      </c>
      <c r="E29" s="205">
        <v>997.5</v>
      </c>
      <c r="F29" s="205">
        <v>1365</v>
      </c>
      <c r="G29" s="205">
        <v>1159.7492808143397</v>
      </c>
      <c r="H29" s="130">
        <v>11649.6</v>
      </c>
      <c r="I29" s="205">
        <v>1522.5</v>
      </c>
      <c r="J29" s="205">
        <v>1890</v>
      </c>
      <c r="K29" s="205">
        <v>1679.6027397260279</v>
      </c>
      <c r="L29" s="130">
        <v>10392.1</v>
      </c>
      <c r="M29" s="205">
        <v>1627.5</v>
      </c>
      <c r="N29" s="205">
        <v>1942.5</v>
      </c>
      <c r="O29" s="205">
        <v>1774.4361587982839</v>
      </c>
      <c r="P29" s="130">
        <v>5771.4</v>
      </c>
      <c r="Q29" s="205">
        <v>1627.5</v>
      </c>
      <c r="R29" s="205">
        <v>1942.5</v>
      </c>
      <c r="S29" s="205">
        <v>1784.8439872642662</v>
      </c>
      <c r="T29" s="130">
        <v>5545.8</v>
      </c>
      <c r="U29" s="205">
        <v>1417.5</v>
      </c>
      <c r="V29" s="205">
        <v>1732.5</v>
      </c>
      <c r="W29" s="205">
        <v>1574.8788599794595</v>
      </c>
      <c r="X29" s="130">
        <v>8669.1</v>
      </c>
    </row>
    <row r="30" spans="2:24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  <c r="M30" s="194"/>
      <c r="N30" s="130"/>
      <c r="O30" s="140"/>
      <c r="P30" s="130"/>
      <c r="Q30" s="194"/>
      <c r="R30" s="130"/>
      <c r="S30" s="140"/>
      <c r="T30" s="130"/>
      <c r="U30" s="194"/>
      <c r="V30" s="130"/>
      <c r="W30" s="140"/>
      <c r="X30" s="130"/>
    </row>
    <row r="31" spans="2:24" x14ac:dyDescent="0.15">
      <c r="B31" s="202">
        <v>41253</v>
      </c>
      <c r="C31" s="203"/>
      <c r="D31" s="204">
        <v>41257</v>
      </c>
      <c r="E31" s="205">
        <v>945</v>
      </c>
      <c r="F31" s="205">
        <v>1365</v>
      </c>
      <c r="G31" s="205">
        <v>1137.0242042440316</v>
      </c>
      <c r="H31" s="130">
        <v>9495.9</v>
      </c>
      <c r="I31" s="205">
        <v>1470</v>
      </c>
      <c r="J31" s="205">
        <v>1890</v>
      </c>
      <c r="K31" s="205">
        <v>1674.8010354203134</v>
      </c>
      <c r="L31" s="130">
        <v>4952.3</v>
      </c>
      <c r="M31" s="205">
        <v>1627.5</v>
      </c>
      <c r="N31" s="205">
        <v>1942.5</v>
      </c>
      <c r="O31" s="205">
        <v>1754.3805328081266</v>
      </c>
      <c r="P31" s="130">
        <v>4688.6000000000004</v>
      </c>
      <c r="Q31" s="205">
        <v>1627.5</v>
      </c>
      <c r="R31" s="205">
        <v>1995</v>
      </c>
      <c r="S31" s="205">
        <v>1791.9377234093256</v>
      </c>
      <c r="T31" s="130">
        <v>4857.8999999999996</v>
      </c>
      <c r="U31" s="205">
        <v>1365</v>
      </c>
      <c r="V31" s="205">
        <v>1732.5</v>
      </c>
      <c r="W31" s="205">
        <v>1563.0682680151706</v>
      </c>
      <c r="X31" s="130">
        <v>3482.9</v>
      </c>
    </row>
    <row r="32" spans="2:24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  <c r="M32" s="194"/>
      <c r="N32" s="130"/>
      <c r="O32" s="140"/>
      <c r="P32" s="130"/>
      <c r="Q32" s="194"/>
      <c r="R32" s="130"/>
      <c r="S32" s="140"/>
      <c r="T32" s="130"/>
      <c r="U32" s="194"/>
      <c r="V32" s="130"/>
      <c r="W32" s="140"/>
      <c r="X32" s="130"/>
    </row>
    <row r="33" spans="2:24" x14ac:dyDescent="0.15">
      <c r="B33" s="202">
        <v>41260</v>
      </c>
      <c r="C33" s="203"/>
      <c r="D33" s="204">
        <v>41264</v>
      </c>
      <c r="E33" s="242">
        <v>945</v>
      </c>
      <c r="F33" s="241">
        <v>1365</v>
      </c>
      <c r="G33" s="200">
        <v>1130.9453241854719</v>
      </c>
      <c r="H33" s="241">
        <v>14974.3</v>
      </c>
      <c r="I33" s="242">
        <v>1470</v>
      </c>
      <c r="J33" s="241">
        <v>1890</v>
      </c>
      <c r="K33" s="200">
        <v>1664.7663154025254</v>
      </c>
      <c r="L33" s="241">
        <v>8153.8</v>
      </c>
      <c r="M33" s="242">
        <v>1680</v>
      </c>
      <c r="N33" s="241">
        <v>1995</v>
      </c>
      <c r="O33" s="200">
        <v>1774.1534877701565</v>
      </c>
      <c r="P33" s="241">
        <v>6255.9</v>
      </c>
      <c r="Q33" s="242">
        <v>1680</v>
      </c>
      <c r="R33" s="241">
        <v>1942.5</v>
      </c>
      <c r="S33" s="200">
        <v>1767.5305716509561</v>
      </c>
      <c r="T33" s="241">
        <v>6522.5</v>
      </c>
      <c r="U33" s="242">
        <v>1365</v>
      </c>
      <c r="V33" s="241">
        <v>1701</v>
      </c>
      <c r="W33" s="200">
        <v>1568.3755206503743</v>
      </c>
      <c r="X33" s="241">
        <v>6412.4</v>
      </c>
    </row>
    <row r="34" spans="2:24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  <c r="M34" s="194"/>
      <c r="N34" s="130"/>
      <c r="O34" s="140"/>
      <c r="P34" s="130"/>
      <c r="Q34" s="194"/>
      <c r="R34" s="130"/>
      <c r="S34" s="140"/>
      <c r="T34" s="130"/>
      <c r="U34" s="194"/>
      <c r="V34" s="130"/>
      <c r="W34" s="140"/>
      <c r="X34" s="130"/>
    </row>
    <row r="35" spans="2:24" ht="12" customHeight="1" x14ac:dyDescent="0.15">
      <c r="B35" s="202">
        <v>41268</v>
      </c>
      <c r="C35" s="203"/>
      <c r="D35" s="204">
        <v>41271</v>
      </c>
      <c r="E35" s="194">
        <v>945</v>
      </c>
      <c r="F35" s="130">
        <v>1365</v>
      </c>
      <c r="G35" s="140">
        <v>1156.4457247706423</v>
      </c>
      <c r="H35" s="130">
        <v>11604.2</v>
      </c>
      <c r="I35" s="194">
        <v>1470</v>
      </c>
      <c r="J35" s="130">
        <v>1890</v>
      </c>
      <c r="K35" s="140">
        <v>1679.4160121184918</v>
      </c>
      <c r="L35" s="130">
        <v>9123.2999999999993</v>
      </c>
      <c r="M35" s="194">
        <v>1680</v>
      </c>
      <c r="N35" s="130">
        <v>1995</v>
      </c>
      <c r="O35" s="140">
        <v>1797.4736421725236</v>
      </c>
      <c r="P35" s="130">
        <v>4494.2</v>
      </c>
      <c r="Q35" s="194">
        <v>1711.5</v>
      </c>
      <c r="R35" s="130">
        <v>1942.5</v>
      </c>
      <c r="S35" s="140">
        <v>1796.7786980716967</v>
      </c>
      <c r="T35" s="130">
        <v>5352.4</v>
      </c>
      <c r="U35" s="194">
        <v>1365</v>
      </c>
      <c r="V35" s="130">
        <v>1732.5</v>
      </c>
      <c r="W35" s="140">
        <v>1548.2180073126137</v>
      </c>
      <c r="X35" s="130">
        <v>6667.4</v>
      </c>
    </row>
    <row r="36" spans="2:24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  <c r="M36" s="194"/>
      <c r="N36" s="130"/>
      <c r="O36" s="140"/>
      <c r="P36" s="130"/>
      <c r="Q36" s="194"/>
      <c r="R36" s="130"/>
      <c r="S36" s="140"/>
      <c r="T36" s="130"/>
      <c r="U36" s="194"/>
      <c r="V36" s="130"/>
      <c r="W36" s="140"/>
      <c r="X36" s="130"/>
    </row>
    <row r="37" spans="2:24" ht="12" customHeight="1" x14ac:dyDescent="0.15">
      <c r="B37" s="214"/>
      <c r="C37" s="215"/>
      <c r="D37" s="216"/>
      <c r="E37" s="189"/>
      <c r="F37" s="129"/>
      <c r="G37" s="176"/>
      <c r="H37" s="129"/>
      <c r="I37" s="189"/>
      <c r="J37" s="129"/>
      <c r="K37" s="176"/>
      <c r="L37" s="129"/>
      <c r="M37" s="189"/>
      <c r="N37" s="129"/>
      <c r="O37" s="176"/>
      <c r="P37" s="129"/>
      <c r="Q37" s="189"/>
      <c r="R37" s="129"/>
      <c r="S37" s="176"/>
      <c r="T37" s="129"/>
      <c r="U37" s="189"/>
      <c r="V37" s="129"/>
      <c r="W37" s="176"/>
      <c r="X37" s="129"/>
    </row>
    <row r="38" spans="2:24" ht="6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4" ht="12.75" customHeight="1" x14ac:dyDescent="0.15">
      <c r="B39" s="175"/>
      <c r="X39" s="140"/>
    </row>
    <row r="40" spans="2:24" ht="12.75" customHeight="1" x14ac:dyDescent="0.15">
      <c r="B40" s="217"/>
      <c r="X40" s="140"/>
    </row>
    <row r="41" spans="2:24" x14ac:dyDescent="0.15">
      <c r="B41" s="217"/>
      <c r="X41" s="140"/>
    </row>
    <row r="42" spans="2:24" x14ac:dyDescent="0.15">
      <c r="B42" s="217"/>
      <c r="X42" s="140"/>
    </row>
    <row r="43" spans="2:24" x14ac:dyDescent="0.15">
      <c r="X43" s="140"/>
    </row>
    <row r="44" spans="2:24" x14ac:dyDescent="0.15">
      <c r="X44" s="140"/>
    </row>
    <row r="45" spans="2:24" x14ac:dyDescent="0.15">
      <c r="X45" s="140"/>
    </row>
    <row r="46" spans="2:24" x14ac:dyDescent="0.15">
      <c r="X46" s="140"/>
    </row>
    <row r="47" spans="2:24" x14ac:dyDescent="0.15">
      <c r="X47" s="140"/>
    </row>
    <row r="48" spans="2:24" x14ac:dyDescent="0.15">
      <c r="X48" s="140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  <row r="53" spans="24:24" x14ac:dyDescent="0.15">
      <c r="X53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74" customWidth="1"/>
    <col min="2" max="2" width="6.125" style="174" customWidth="1"/>
    <col min="3" max="3" width="3.125" style="174" customWidth="1"/>
    <col min="4" max="4" width="5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6384" width="7.5" style="174"/>
  </cols>
  <sheetData>
    <row r="2" spans="2:24" x14ac:dyDescent="0.15">
      <c r="N2" s="140"/>
    </row>
    <row r="3" spans="2:24" x14ac:dyDescent="0.15">
      <c r="B3" s="134" t="s">
        <v>158</v>
      </c>
      <c r="N3" s="140"/>
    </row>
    <row r="4" spans="2:24" x14ac:dyDescent="0.15">
      <c r="L4" s="175" t="s">
        <v>82</v>
      </c>
      <c r="N4" s="140"/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177"/>
      <c r="C6" s="178" t="s">
        <v>83</v>
      </c>
      <c r="D6" s="179"/>
      <c r="E6" s="221" t="s">
        <v>136</v>
      </c>
      <c r="F6" s="222"/>
      <c r="G6" s="222"/>
      <c r="H6" s="223"/>
      <c r="I6" s="197" t="s">
        <v>138</v>
      </c>
      <c r="J6" s="198"/>
      <c r="K6" s="198"/>
      <c r="L6" s="199"/>
      <c r="N6" s="155"/>
      <c r="O6" s="142"/>
      <c r="P6" s="142"/>
      <c r="Q6" s="140"/>
      <c r="R6" s="140"/>
    </row>
    <row r="7" spans="2:24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N7" s="155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N8" s="155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20</v>
      </c>
      <c r="D9" s="239" t="s">
        <v>1</v>
      </c>
      <c r="E9" s="194">
        <v>798</v>
      </c>
      <c r="F9" s="130">
        <v>1418</v>
      </c>
      <c r="G9" s="140">
        <v>989</v>
      </c>
      <c r="H9" s="130">
        <v>214294</v>
      </c>
      <c r="I9" s="194">
        <v>1680</v>
      </c>
      <c r="J9" s="130">
        <v>2678</v>
      </c>
      <c r="K9" s="140">
        <v>2201</v>
      </c>
      <c r="L9" s="130">
        <v>2264851</v>
      </c>
      <c r="M9" s="194"/>
      <c r="N9" s="155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21</v>
      </c>
      <c r="D10" s="195"/>
      <c r="E10" s="140">
        <v>735</v>
      </c>
      <c r="F10" s="130">
        <v>1470</v>
      </c>
      <c r="G10" s="140">
        <v>961</v>
      </c>
      <c r="H10" s="130">
        <v>265383</v>
      </c>
      <c r="I10" s="194">
        <v>1575</v>
      </c>
      <c r="J10" s="130">
        <v>2520</v>
      </c>
      <c r="K10" s="140">
        <v>2033</v>
      </c>
      <c r="L10" s="130">
        <v>2868789</v>
      </c>
      <c r="M10" s="194"/>
      <c r="N10" s="155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94"/>
      <c r="C11" s="185">
        <v>22</v>
      </c>
      <c r="D11" s="195"/>
      <c r="E11" s="130">
        <v>735</v>
      </c>
      <c r="F11" s="130">
        <v>1365</v>
      </c>
      <c r="G11" s="130">
        <v>950</v>
      </c>
      <c r="H11" s="130">
        <v>232425</v>
      </c>
      <c r="I11" s="130">
        <v>1470</v>
      </c>
      <c r="J11" s="130">
        <v>2468</v>
      </c>
      <c r="K11" s="130">
        <v>1940</v>
      </c>
      <c r="L11" s="195">
        <v>2583495</v>
      </c>
      <c r="M11" s="194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89"/>
      <c r="C12" s="192">
        <v>23</v>
      </c>
      <c r="D12" s="196"/>
      <c r="E12" s="252">
        <v>735</v>
      </c>
      <c r="F12" s="252">
        <v>1260</v>
      </c>
      <c r="G12" s="252">
        <v>961.47141355473218</v>
      </c>
      <c r="H12" s="252">
        <v>134423.40000000005</v>
      </c>
      <c r="I12" s="252">
        <v>1669.5</v>
      </c>
      <c r="J12" s="252">
        <v>2625</v>
      </c>
      <c r="K12" s="252">
        <v>2105.3394160857742</v>
      </c>
      <c r="L12" s="253">
        <v>1621098.9999999995</v>
      </c>
      <c r="M12" s="140"/>
      <c r="N12" s="155"/>
      <c r="O12" s="155"/>
      <c r="P12" s="155"/>
      <c r="Q12" s="155"/>
      <c r="R12" s="155"/>
      <c r="S12" s="140"/>
      <c r="T12" s="140"/>
      <c r="U12" s="140"/>
      <c r="V12" s="140"/>
      <c r="W12" s="140"/>
      <c r="X12" s="140"/>
    </row>
    <row r="13" spans="2:24" ht="14.1" customHeight="1" x14ac:dyDescent="0.15">
      <c r="B13" s="157"/>
      <c r="C13" s="148">
        <v>12</v>
      </c>
      <c r="D13" s="162"/>
      <c r="E13" s="130">
        <v>840</v>
      </c>
      <c r="F13" s="130">
        <v>1074.675</v>
      </c>
      <c r="G13" s="195">
        <v>922.46298784117016</v>
      </c>
      <c r="H13" s="130">
        <v>9923.7999999999993</v>
      </c>
      <c r="I13" s="130">
        <v>1785</v>
      </c>
      <c r="J13" s="130">
        <v>2100</v>
      </c>
      <c r="K13" s="130">
        <v>1901.9741111945418</v>
      </c>
      <c r="L13" s="195">
        <v>122225.60000000001</v>
      </c>
    </row>
    <row r="14" spans="2:24" ht="14.1" customHeight="1" x14ac:dyDescent="0.15">
      <c r="B14" s="157" t="s">
        <v>148</v>
      </c>
      <c r="C14" s="148">
        <v>1</v>
      </c>
      <c r="D14" s="162" t="s">
        <v>149</v>
      </c>
      <c r="E14" s="130">
        <v>840</v>
      </c>
      <c r="F14" s="130">
        <v>1155</v>
      </c>
      <c r="G14" s="130">
        <v>931.80901125356911</v>
      </c>
      <c r="H14" s="130">
        <v>10522.800000000001</v>
      </c>
      <c r="I14" s="130">
        <v>1677.9</v>
      </c>
      <c r="J14" s="130">
        <v>1995</v>
      </c>
      <c r="K14" s="130">
        <v>1816.979962998626</v>
      </c>
      <c r="L14" s="195">
        <v>146659.6</v>
      </c>
    </row>
    <row r="15" spans="2:24" ht="14.1" customHeight="1" x14ac:dyDescent="0.15">
      <c r="B15" s="157"/>
      <c r="C15" s="148">
        <v>2</v>
      </c>
      <c r="D15" s="162"/>
      <c r="E15" s="130">
        <v>840</v>
      </c>
      <c r="F15" s="130">
        <v>1102.5</v>
      </c>
      <c r="G15" s="130">
        <v>954.07979317015111</v>
      </c>
      <c r="H15" s="130">
        <v>10734.2</v>
      </c>
      <c r="I15" s="130">
        <v>1680</v>
      </c>
      <c r="J15" s="130">
        <v>1984.5</v>
      </c>
      <c r="K15" s="130">
        <v>1803.5287499999999</v>
      </c>
      <c r="L15" s="195">
        <v>115271.50000000001</v>
      </c>
    </row>
    <row r="16" spans="2:24" ht="14.1" customHeight="1" x14ac:dyDescent="0.15">
      <c r="B16" s="157"/>
      <c r="C16" s="148">
        <v>3</v>
      </c>
      <c r="D16" s="162"/>
      <c r="E16" s="130">
        <v>798</v>
      </c>
      <c r="F16" s="130">
        <v>1050</v>
      </c>
      <c r="G16" s="130">
        <v>921.71223908398656</v>
      </c>
      <c r="H16" s="130">
        <v>7899.7999999999993</v>
      </c>
      <c r="I16" s="130">
        <v>1680</v>
      </c>
      <c r="J16" s="130">
        <v>1950.0600000000002</v>
      </c>
      <c r="K16" s="130">
        <v>1776.3777064955893</v>
      </c>
      <c r="L16" s="195">
        <v>123314.6</v>
      </c>
    </row>
    <row r="17" spans="2:12" ht="14.1" customHeight="1" x14ac:dyDescent="0.15">
      <c r="B17" s="157"/>
      <c r="C17" s="148">
        <v>4</v>
      </c>
      <c r="D17" s="162"/>
      <c r="E17" s="130">
        <v>787.5</v>
      </c>
      <c r="F17" s="130">
        <v>1050</v>
      </c>
      <c r="G17" s="130">
        <v>889.72732225363779</v>
      </c>
      <c r="H17" s="130">
        <v>12671.5</v>
      </c>
      <c r="I17" s="130">
        <v>1680</v>
      </c>
      <c r="J17" s="130">
        <v>2001.3000000000002</v>
      </c>
      <c r="K17" s="130">
        <v>1815.2224656638325</v>
      </c>
      <c r="L17" s="195">
        <v>161526.09999999998</v>
      </c>
    </row>
    <row r="18" spans="2:12" ht="14.1" customHeight="1" x14ac:dyDescent="0.15">
      <c r="B18" s="157"/>
      <c r="C18" s="148">
        <v>5</v>
      </c>
      <c r="D18" s="162"/>
      <c r="E18" s="130">
        <v>787.5</v>
      </c>
      <c r="F18" s="130">
        <v>1050</v>
      </c>
      <c r="G18" s="130">
        <v>900.26326600479308</v>
      </c>
      <c r="H18" s="130">
        <v>18822.7</v>
      </c>
      <c r="I18" s="130">
        <v>1785</v>
      </c>
      <c r="J18" s="130">
        <v>2010.75</v>
      </c>
      <c r="K18" s="130">
        <v>1908.8590613579181</v>
      </c>
      <c r="L18" s="195">
        <v>169989.1</v>
      </c>
    </row>
    <row r="19" spans="2:12" ht="14.1" customHeight="1" x14ac:dyDescent="0.15">
      <c r="B19" s="157"/>
      <c r="C19" s="148">
        <v>6</v>
      </c>
      <c r="D19" s="162"/>
      <c r="E19" s="130">
        <v>787.5</v>
      </c>
      <c r="F19" s="130">
        <v>1102.5</v>
      </c>
      <c r="G19" s="130">
        <v>884.62299707948569</v>
      </c>
      <c r="H19" s="130">
        <v>12649.599999999999</v>
      </c>
      <c r="I19" s="130">
        <v>1779.75</v>
      </c>
      <c r="J19" s="130">
        <v>2016</v>
      </c>
      <c r="K19" s="130">
        <v>1929.1650532364376</v>
      </c>
      <c r="L19" s="195">
        <v>165825</v>
      </c>
    </row>
    <row r="20" spans="2:12" ht="14.1" customHeight="1" x14ac:dyDescent="0.15">
      <c r="B20" s="157"/>
      <c r="C20" s="148">
        <v>7</v>
      </c>
      <c r="D20" s="162"/>
      <c r="E20" s="130">
        <v>735</v>
      </c>
      <c r="F20" s="130">
        <v>1050</v>
      </c>
      <c r="G20" s="130">
        <v>865.78773301262777</v>
      </c>
      <c r="H20" s="130">
        <v>13977.199999999999</v>
      </c>
      <c r="I20" s="130">
        <v>1785</v>
      </c>
      <c r="J20" s="130">
        <v>2047.5</v>
      </c>
      <c r="K20" s="130">
        <v>1926.5138520179373</v>
      </c>
      <c r="L20" s="195">
        <v>196551.6</v>
      </c>
    </row>
    <row r="21" spans="2:12" ht="14.1" customHeight="1" x14ac:dyDescent="0.15">
      <c r="B21" s="157"/>
      <c r="C21" s="148">
        <v>8</v>
      </c>
      <c r="D21" s="162"/>
      <c r="E21" s="130">
        <v>735</v>
      </c>
      <c r="F21" s="130">
        <v>1050</v>
      </c>
      <c r="G21" s="130">
        <v>876.20949916879351</v>
      </c>
      <c r="H21" s="130">
        <v>11540.8</v>
      </c>
      <c r="I21" s="130">
        <v>1753.5</v>
      </c>
      <c r="J21" s="130">
        <v>1995</v>
      </c>
      <c r="K21" s="130">
        <v>1907.5000261044029</v>
      </c>
      <c r="L21" s="195">
        <v>126189.6</v>
      </c>
    </row>
    <row r="22" spans="2:12" ht="14.1" customHeight="1" x14ac:dyDescent="0.15">
      <c r="B22" s="157"/>
      <c r="C22" s="148">
        <v>9</v>
      </c>
      <c r="D22" s="162"/>
      <c r="E22" s="130">
        <v>735</v>
      </c>
      <c r="F22" s="130">
        <v>1105.7549999999999</v>
      </c>
      <c r="G22" s="130">
        <v>859.00091538386539</v>
      </c>
      <c r="H22" s="130">
        <v>13726.8</v>
      </c>
      <c r="I22" s="130">
        <v>1732.5</v>
      </c>
      <c r="J22" s="130">
        <v>2000.04</v>
      </c>
      <c r="K22" s="130">
        <v>1905.9570921800826</v>
      </c>
      <c r="L22" s="195">
        <v>140165.59999999998</v>
      </c>
    </row>
    <row r="23" spans="2:12" ht="14.1" customHeight="1" x14ac:dyDescent="0.15">
      <c r="B23" s="157"/>
      <c r="C23" s="148">
        <v>10</v>
      </c>
      <c r="D23" s="162"/>
      <c r="E23" s="130">
        <v>787.5</v>
      </c>
      <c r="F23" s="130">
        <v>1105.7549999999999</v>
      </c>
      <c r="G23" s="130">
        <v>909.42383915528944</v>
      </c>
      <c r="H23" s="130">
        <v>18735.900000000001</v>
      </c>
      <c r="I23" s="130">
        <v>1785</v>
      </c>
      <c r="J23" s="130">
        <v>2047.5</v>
      </c>
      <c r="K23" s="130">
        <v>1902.4281810389932</v>
      </c>
      <c r="L23" s="195">
        <v>158152.79999999999</v>
      </c>
    </row>
    <row r="24" spans="2:12" ht="14.1" customHeight="1" x14ac:dyDescent="0.15">
      <c r="B24" s="157"/>
      <c r="C24" s="148">
        <v>11</v>
      </c>
      <c r="D24" s="162"/>
      <c r="E24" s="130">
        <v>840</v>
      </c>
      <c r="F24" s="130">
        <v>1102.5</v>
      </c>
      <c r="G24" s="130">
        <v>956.0251707393661</v>
      </c>
      <c r="H24" s="130">
        <v>21532.7</v>
      </c>
      <c r="I24" s="130">
        <v>1785</v>
      </c>
      <c r="J24" s="130">
        <v>2047.5</v>
      </c>
      <c r="K24" s="130">
        <v>1956.9052936502683</v>
      </c>
      <c r="L24" s="195">
        <v>152828</v>
      </c>
    </row>
    <row r="25" spans="2:12" ht="14.1" customHeight="1" x14ac:dyDescent="0.15">
      <c r="B25" s="150"/>
      <c r="C25" s="154">
        <v>12</v>
      </c>
      <c r="D25" s="163"/>
      <c r="E25" s="129">
        <v>869.61000000000013</v>
      </c>
      <c r="F25" s="129">
        <v>1155</v>
      </c>
      <c r="G25" s="196">
        <v>966.78442216489248</v>
      </c>
      <c r="H25" s="129">
        <v>15546.3</v>
      </c>
      <c r="I25" s="129">
        <v>1785</v>
      </c>
      <c r="J25" s="129">
        <v>2205</v>
      </c>
      <c r="K25" s="129">
        <v>2036.445556017874</v>
      </c>
      <c r="L25" s="196">
        <v>190700.79999999999</v>
      </c>
    </row>
    <row r="26" spans="2:12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</row>
    <row r="27" spans="2:12" x14ac:dyDescent="0.15">
      <c r="B27" s="183"/>
      <c r="C27" s="200"/>
      <c r="D27" s="201"/>
      <c r="E27" s="194"/>
      <c r="F27" s="130"/>
      <c r="G27" s="140"/>
      <c r="H27" s="130"/>
      <c r="I27" s="194"/>
      <c r="J27" s="130"/>
      <c r="K27" s="140"/>
      <c r="L27" s="130"/>
    </row>
    <row r="28" spans="2:12" x14ac:dyDescent="0.15">
      <c r="B28" s="180" t="s">
        <v>120</v>
      </c>
      <c r="C28" s="200"/>
      <c r="D28" s="201"/>
      <c r="E28" s="194"/>
      <c r="F28" s="130"/>
      <c r="G28" s="140"/>
      <c r="H28" s="130"/>
      <c r="I28" s="194"/>
      <c r="J28" s="130"/>
      <c r="K28" s="140"/>
      <c r="L28" s="130"/>
    </row>
    <row r="29" spans="2:12" x14ac:dyDescent="0.15">
      <c r="B29" s="202">
        <v>41246</v>
      </c>
      <c r="C29" s="203"/>
      <c r="D29" s="204">
        <v>41250</v>
      </c>
      <c r="E29" s="205">
        <v>892.5</v>
      </c>
      <c r="F29" s="205">
        <v>1155</v>
      </c>
      <c r="G29" s="205">
        <v>987.16635434412262</v>
      </c>
      <c r="H29" s="130">
        <v>3881.5</v>
      </c>
      <c r="I29" s="205">
        <v>1821.75</v>
      </c>
      <c r="J29" s="205">
        <v>2100</v>
      </c>
      <c r="K29" s="205">
        <v>1989.8650655222268</v>
      </c>
      <c r="L29" s="130">
        <v>77161.7</v>
      </c>
    </row>
    <row r="30" spans="2:12" x14ac:dyDescent="0.15">
      <c r="B30" s="202" t="s">
        <v>121</v>
      </c>
      <c r="C30" s="203"/>
      <c r="D30" s="204"/>
      <c r="E30" s="194"/>
      <c r="F30" s="130"/>
      <c r="G30" s="140"/>
      <c r="H30" s="130"/>
      <c r="I30" s="194"/>
      <c r="J30" s="130"/>
      <c r="K30" s="140"/>
      <c r="L30" s="130"/>
    </row>
    <row r="31" spans="2:12" x14ac:dyDescent="0.15">
      <c r="B31" s="202">
        <v>41253</v>
      </c>
      <c r="C31" s="203"/>
      <c r="D31" s="204">
        <v>41257</v>
      </c>
      <c r="E31" s="205">
        <v>869.61000000000013</v>
      </c>
      <c r="F31" s="205">
        <v>1105.6500000000001</v>
      </c>
      <c r="G31" s="205">
        <v>951.11715629715081</v>
      </c>
      <c r="H31" s="130">
        <v>3864.3</v>
      </c>
      <c r="I31" s="205">
        <v>1785</v>
      </c>
      <c r="J31" s="205">
        <v>2100</v>
      </c>
      <c r="K31" s="205">
        <v>1984.1433390045106</v>
      </c>
      <c r="L31" s="130">
        <v>37852.699999999997</v>
      </c>
    </row>
    <row r="32" spans="2:12" x14ac:dyDescent="0.15">
      <c r="B32" s="202" t="s">
        <v>122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</row>
    <row r="33" spans="2:12" x14ac:dyDescent="0.15">
      <c r="B33" s="202">
        <v>41260</v>
      </c>
      <c r="C33" s="203"/>
      <c r="D33" s="204">
        <v>41264</v>
      </c>
      <c r="E33" s="242">
        <v>892.5</v>
      </c>
      <c r="F33" s="241">
        <v>1105.6500000000001</v>
      </c>
      <c r="G33" s="200">
        <v>967.39474817046914</v>
      </c>
      <c r="H33" s="241">
        <v>5039</v>
      </c>
      <c r="I33" s="242">
        <v>1785</v>
      </c>
      <c r="J33" s="241">
        <v>2138.85</v>
      </c>
      <c r="K33" s="200">
        <v>2034.7630239224991</v>
      </c>
      <c r="L33" s="241">
        <v>42303.4</v>
      </c>
    </row>
    <row r="34" spans="2:12" x14ac:dyDescent="0.15">
      <c r="B34" s="202" t="s">
        <v>123</v>
      </c>
      <c r="C34" s="203"/>
      <c r="D34" s="204"/>
      <c r="E34" s="194"/>
      <c r="F34" s="130"/>
      <c r="G34" s="140"/>
      <c r="H34" s="130"/>
      <c r="I34" s="194"/>
      <c r="J34" s="130"/>
      <c r="K34" s="140"/>
      <c r="L34" s="130"/>
    </row>
    <row r="35" spans="2:12" ht="12" customHeight="1" x14ac:dyDescent="0.15">
      <c r="B35" s="202">
        <v>41268</v>
      </c>
      <c r="C35" s="203"/>
      <c r="D35" s="204">
        <v>41271</v>
      </c>
      <c r="E35" s="194">
        <v>892.5</v>
      </c>
      <c r="F35" s="130">
        <v>1102.5</v>
      </c>
      <c r="G35" s="140">
        <v>974.09797154528746</v>
      </c>
      <c r="H35" s="130">
        <v>2761.5</v>
      </c>
      <c r="I35" s="194">
        <v>1890</v>
      </c>
      <c r="J35" s="130">
        <v>2205</v>
      </c>
      <c r="K35" s="140">
        <v>2090.4710526933281</v>
      </c>
      <c r="L35" s="130">
        <v>33383</v>
      </c>
    </row>
    <row r="36" spans="2:12" ht="12" customHeight="1" x14ac:dyDescent="0.15">
      <c r="B36" s="202" t="s">
        <v>124</v>
      </c>
      <c r="C36" s="203"/>
      <c r="D36" s="204"/>
      <c r="E36" s="194"/>
      <c r="F36" s="130"/>
      <c r="G36" s="140"/>
      <c r="H36" s="130"/>
      <c r="I36" s="194"/>
      <c r="J36" s="130"/>
      <c r="K36" s="140"/>
      <c r="L36" s="130"/>
    </row>
    <row r="37" spans="2:12" ht="12" customHeight="1" x14ac:dyDescent="0.15">
      <c r="B37" s="214"/>
      <c r="C37" s="215"/>
      <c r="D37" s="216"/>
      <c r="E37" s="189"/>
      <c r="F37" s="129"/>
      <c r="G37" s="176"/>
      <c r="H37" s="129"/>
      <c r="I37" s="189"/>
      <c r="J37" s="129"/>
      <c r="K37" s="176"/>
      <c r="L37" s="129"/>
    </row>
    <row r="38" spans="2:12" ht="6" customHeight="1" x14ac:dyDescent="0.15">
      <c r="B38" s="181"/>
      <c r="C38" s="200"/>
      <c r="D38" s="200"/>
      <c r="E38" s="140"/>
      <c r="F38" s="140"/>
      <c r="G38" s="140"/>
      <c r="H38" s="140"/>
      <c r="I38" s="140"/>
      <c r="J38" s="140"/>
      <c r="K38" s="140"/>
      <c r="L38" s="140"/>
    </row>
    <row r="39" spans="2:12" ht="12.75" customHeight="1" x14ac:dyDescent="0.15">
      <c r="B39" s="175"/>
      <c r="L39" s="140"/>
    </row>
    <row r="40" spans="2:12" ht="12.75" customHeight="1" x14ac:dyDescent="0.15">
      <c r="B40" s="217"/>
      <c r="L40" s="140"/>
    </row>
    <row r="41" spans="2:12" x14ac:dyDescent="0.15">
      <c r="B41" s="217"/>
      <c r="L41" s="140"/>
    </row>
    <row r="42" spans="2:12" x14ac:dyDescent="0.15">
      <c r="B42" s="217"/>
      <c r="L42" s="140"/>
    </row>
    <row r="43" spans="2:12" x14ac:dyDescent="0.15">
      <c r="L43" s="140"/>
    </row>
    <row r="44" spans="2:12" x14ac:dyDescent="0.15">
      <c r="L44" s="140"/>
    </row>
    <row r="45" spans="2:12" x14ac:dyDescent="0.15">
      <c r="L45" s="140"/>
    </row>
    <row r="46" spans="2:12" x14ac:dyDescent="0.15">
      <c r="L46" s="140"/>
    </row>
    <row r="47" spans="2:12" x14ac:dyDescent="0.15">
      <c r="L47" s="140"/>
    </row>
    <row r="48" spans="2:12" x14ac:dyDescent="0.15">
      <c r="L48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1" x14ac:dyDescent="0.15">
      <c r="B3" s="134" t="s">
        <v>158</v>
      </c>
    </row>
    <row r="4" spans="2:31" ht="11.25" customHeight="1" x14ac:dyDescent="0.15">
      <c r="X4" s="135" t="s">
        <v>139</v>
      </c>
    </row>
    <row r="5" spans="2:31" ht="6" customHeight="1" x14ac:dyDescent="0.15">
      <c r="B5" s="151"/>
      <c r="C5" s="151"/>
      <c r="D5" s="151"/>
      <c r="E5" s="151"/>
      <c r="F5" s="133"/>
      <c r="I5" s="151"/>
      <c r="J5" s="133"/>
      <c r="Q5" s="151"/>
      <c r="R5" s="151"/>
      <c r="S5" s="151"/>
      <c r="T5" s="151"/>
      <c r="U5" s="151"/>
      <c r="V5" s="151"/>
      <c r="W5" s="151"/>
      <c r="X5" s="151"/>
      <c r="Z5" s="133"/>
    </row>
    <row r="6" spans="2:31" ht="13.5" customHeight="1" x14ac:dyDescent="0.15">
      <c r="B6" s="177"/>
      <c r="C6" s="178" t="s">
        <v>83</v>
      </c>
      <c r="D6" s="179"/>
      <c r="E6" s="699" t="s">
        <v>87</v>
      </c>
      <c r="F6" s="700"/>
      <c r="G6" s="700"/>
      <c r="H6" s="701"/>
      <c r="I6" s="699" t="s">
        <v>98</v>
      </c>
      <c r="J6" s="700"/>
      <c r="K6" s="700"/>
      <c r="L6" s="701"/>
      <c r="M6" s="699" t="s">
        <v>110</v>
      </c>
      <c r="N6" s="700"/>
      <c r="O6" s="700"/>
      <c r="P6" s="701"/>
      <c r="Q6" s="699" t="s">
        <v>140</v>
      </c>
      <c r="R6" s="700"/>
      <c r="S6" s="700"/>
      <c r="T6" s="701"/>
      <c r="U6" s="699" t="s">
        <v>141</v>
      </c>
      <c r="V6" s="700"/>
      <c r="W6" s="700"/>
      <c r="X6" s="701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55"/>
      <c r="AA8" s="155"/>
      <c r="AB8" s="155"/>
      <c r="AC8" s="155"/>
      <c r="AD8" s="155"/>
      <c r="AE8" s="155"/>
    </row>
    <row r="9" spans="2:31" s="174" customFormat="1" ht="14.1" customHeight="1" x14ac:dyDescent="0.15">
      <c r="B9" s="177" t="s">
        <v>0</v>
      </c>
      <c r="C9" s="185">
        <v>20</v>
      </c>
      <c r="D9" s="239" t="s">
        <v>1</v>
      </c>
      <c r="E9" s="194">
        <v>1704</v>
      </c>
      <c r="F9" s="130">
        <v>2415</v>
      </c>
      <c r="G9" s="140">
        <v>2092</v>
      </c>
      <c r="H9" s="130">
        <v>81558</v>
      </c>
      <c r="I9" s="194">
        <v>3782</v>
      </c>
      <c r="J9" s="130">
        <v>5145</v>
      </c>
      <c r="K9" s="140">
        <v>4355</v>
      </c>
      <c r="L9" s="130">
        <v>70746</v>
      </c>
      <c r="M9" s="194">
        <v>1430</v>
      </c>
      <c r="N9" s="130">
        <v>2016</v>
      </c>
      <c r="O9" s="140">
        <v>1721</v>
      </c>
      <c r="P9" s="130">
        <v>264413</v>
      </c>
      <c r="Q9" s="194">
        <v>3150</v>
      </c>
      <c r="R9" s="130">
        <v>5145</v>
      </c>
      <c r="S9" s="140">
        <v>3753</v>
      </c>
      <c r="T9" s="130">
        <v>96346</v>
      </c>
      <c r="U9" s="194">
        <v>4109</v>
      </c>
      <c r="V9" s="130">
        <v>5723</v>
      </c>
      <c r="W9" s="140">
        <v>4908</v>
      </c>
      <c r="X9" s="130">
        <v>425114</v>
      </c>
      <c r="Z9" s="155"/>
      <c r="AA9" s="155"/>
      <c r="AB9" s="155"/>
      <c r="AC9" s="155"/>
      <c r="AD9" s="155"/>
      <c r="AE9" s="155"/>
    </row>
    <row r="10" spans="2:31" s="174" customFormat="1" ht="14.1" customHeight="1" x14ac:dyDescent="0.15">
      <c r="B10" s="194"/>
      <c r="C10" s="185">
        <v>21</v>
      </c>
      <c r="D10" s="140"/>
      <c r="E10" s="194">
        <v>1447</v>
      </c>
      <c r="F10" s="130">
        <v>2310</v>
      </c>
      <c r="G10" s="140">
        <v>1915</v>
      </c>
      <c r="H10" s="130">
        <v>54471</v>
      </c>
      <c r="I10" s="194">
        <v>3657</v>
      </c>
      <c r="J10" s="130">
        <v>4883</v>
      </c>
      <c r="K10" s="140">
        <v>3987</v>
      </c>
      <c r="L10" s="130">
        <v>50381</v>
      </c>
      <c r="M10" s="194">
        <v>1418</v>
      </c>
      <c r="N10" s="130">
        <v>1890</v>
      </c>
      <c r="O10" s="140">
        <v>1600</v>
      </c>
      <c r="P10" s="130">
        <v>478989</v>
      </c>
      <c r="Q10" s="194">
        <v>2520</v>
      </c>
      <c r="R10" s="130">
        <v>3675</v>
      </c>
      <c r="S10" s="140">
        <v>2989</v>
      </c>
      <c r="T10" s="130">
        <v>130672</v>
      </c>
      <c r="U10" s="194">
        <v>3360</v>
      </c>
      <c r="V10" s="130">
        <v>5040</v>
      </c>
      <c r="W10" s="140">
        <v>4069</v>
      </c>
      <c r="X10" s="130">
        <v>228009</v>
      </c>
      <c r="Z10" s="155"/>
      <c r="AA10" s="155"/>
      <c r="AB10" s="155"/>
      <c r="AC10" s="155"/>
      <c r="AD10" s="155"/>
      <c r="AE10" s="155"/>
    </row>
    <row r="11" spans="2:31" s="174" customFormat="1" ht="14.1" customHeight="1" x14ac:dyDescent="0.15">
      <c r="B11" s="194"/>
      <c r="C11" s="185">
        <v>22</v>
      </c>
      <c r="D11" s="195"/>
      <c r="E11" s="130">
        <v>1733</v>
      </c>
      <c r="F11" s="130">
        <v>2315</v>
      </c>
      <c r="G11" s="130">
        <v>1962</v>
      </c>
      <c r="H11" s="130">
        <v>42783</v>
      </c>
      <c r="I11" s="130">
        <v>3675</v>
      </c>
      <c r="J11" s="130">
        <v>4699</v>
      </c>
      <c r="K11" s="130">
        <v>4127</v>
      </c>
      <c r="L11" s="130">
        <v>33437</v>
      </c>
      <c r="M11" s="130">
        <v>1449</v>
      </c>
      <c r="N11" s="130">
        <v>2100</v>
      </c>
      <c r="O11" s="130">
        <v>1718</v>
      </c>
      <c r="P11" s="130">
        <v>438686</v>
      </c>
      <c r="Q11" s="130">
        <v>2730</v>
      </c>
      <c r="R11" s="130">
        <v>4200</v>
      </c>
      <c r="S11" s="130">
        <v>3418</v>
      </c>
      <c r="T11" s="130">
        <v>96008</v>
      </c>
      <c r="U11" s="130">
        <v>3623</v>
      </c>
      <c r="V11" s="130">
        <v>5565</v>
      </c>
      <c r="W11" s="130">
        <v>4242</v>
      </c>
      <c r="X11" s="195">
        <v>176512</v>
      </c>
      <c r="Z11" s="140"/>
      <c r="AA11" s="140"/>
      <c r="AB11" s="140"/>
      <c r="AC11" s="140"/>
      <c r="AD11" s="140"/>
      <c r="AE11" s="140"/>
    </row>
    <row r="12" spans="2:31" s="174" customFormat="1" ht="14.1" customHeight="1" x14ac:dyDescent="0.15">
      <c r="B12" s="189"/>
      <c r="C12" s="192">
        <v>23</v>
      </c>
      <c r="D12" s="196"/>
      <c r="E12" s="164">
        <v>1659</v>
      </c>
      <c r="F12" s="164">
        <v>2205</v>
      </c>
      <c r="G12" s="164">
        <v>1944.8356879668049</v>
      </c>
      <c r="H12" s="164">
        <v>25135.8</v>
      </c>
      <c r="I12" s="164">
        <v>3465</v>
      </c>
      <c r="J12" s="164">
        <v>4740.75</v>
      </c>
      <c r="K12" s="164">
        <v>4070.2266693483512</v>
      </c>
      <c r="L12" s="164">
        <v>41514.199999999997</v>
      </c>
      <c r="M12" s="164">
        <v>1374.45</v>
      </c>
      <c r="N12" s="164">
        <v>2100</v>
      </c>
      <c r="O12" s="164">
        <v>1712.2692614648529</v>
      </c>
      <c r="P12" s="164">
        <v>308857.59999999998</v>
      </c>
      <c r="Q12" s="164">
        <v>2835</v>
      </c>
      <c r="R12" s="164">
        <v>4200</v>
      </c>
      <c r="S12" s="164">
        <v>3451.3267296512331</v>
      </c>
      <c r="T12" s="164">
        <v>50704.9</v>
      </c>
      <c r="U12" s="164">
        <v>3360</v>
      </c>
      <c r="V12" s="164">
        <v>5670</v>
      </c>
      <c r="W12" s="164">
        <v>4066.1656304962598</v>
      </c>
      <c r="X12" s="165">
        <v>87619.299999999988</v>
      </c>
      <c r="Z12" s="155"/>
      <c r="AA12" s="155"/>
      <c r="AB12" s="155"/>
      <c r="AC12" s="155"/>
      <c r="AD12" s="155"/>
      <c r="AE12" s="140"/>
    </row>
    <row r="13" spans="2:31" s="174" customFormat="1" ht="14.1" customHeight="1" x14ac:dyDescent="0.15">
      <c r="B13" s="157"/>
      <c r="C13" s="148">
        <v>12</v>
      </c>
      <c r="D13" s="162"/>
      <c r="E13" s="254">
        <v>1659</v>
      </c>
      <c r="F13" s="254">
        <v>2205</v>
      </c>
      <c r="G13" s="255">
        <v>1890.5728804493181</v>
      </c>
      <c r="H13" s="130">
        <v>1112</v>
      </c>
      <c r="I13" s="130">
        <v>3570</v>
      </c>
      <c r="J13" s="130">
        <v>4542.3</v>
      </c>
      <c r="K13" s="130">
        <v>4138.3897893030799</v>
      </c>
      <c r="L13" s="130">
        <v>6372.4</v>
      </c>
      <c r="M13" s="130">
        <v>1417.5</v>
      </c>
      <c r="N13" s="130">
        <v>1996.0500000000002</v>
      </c>
      <c r="O13" s="130">
        <v>1836.0412657776294</v>
      </c>
      <c r="P13" s="130">
        <v>40468.6</v>
      </c>
      <c r="Q13" s="130">
        <v>3150</v>
      </c>
      <c r="R13" s="130">
        <v>3990</v>
      </c>
      <c r="S13" s="130">
        <v>3679.4530254777073</v>
      </c>
      <c r="T13" s="130">
        <v>4584.3999999999996</v>
      </c>
      <c r="U13" s="130">
        <v>4200</v>
      </c>
      <c r="V13" s="130">
        <v>5565</v>
      </c>
      <c r="W13" s="130">
        <v>4589.6055658246032</v>
      </c>
      <c r="X13" s="195">
        <v>9053.2999999999993</v>
      </c>
    </row>
    <row r="14" spans="2:31" s="174" customFormat="1" ht="14.1" customHeight="1" x14ac:dyDescent="0.15">
      <c r="B14" s="157" t="s">
        <v>148</v>
      </c>
      <c r="C14" s="148">
        <v>1</v>
      </c>
      <c r="D14" s="162" t="s">
        <v>149</v>
      </c>
      <c r="E14" s="254">
        <v>1732.5</v>
      </c>
      <c r="F14" s="254">
        <v>1995</v>
      </c>
      <c r="G14" s="254">
        <v>1808.2647922786402</v>
      </c>
      <c r="H14" s="130">
        <v>1501.7</v>
      </c>
      <c r="I14" s="130">
        <v>3622.5</v>
      </c>
      <c r="J14" s="130">
        <v>5046.3</v>
      </c>
      <c r="K14" s="130">
        <v>4812.3515625</v>
      </c>
      <c r="L14" s="130">
        <v>2559.1999999999998</v>
      </c>
      <c r="M14" s="130">
        <v>1627.5</v>
      </c>
      <c r="N14" s="130">
        <v>1942.5</v>
      </c>
      <c r="O14" s="130">
        <v>1784.7228557818946</v>
      </c>
      <c r="P14" s="130">
        <v>28695.1</v>
      </c>
      <c r="Q14" s="130">
        <v>2940</v>
      </c>
      <c r="R14" s="130">
        <v>3937.5</v>
      </c>
      <c r="S14" s="130">
        <v>3674.697988353626</v>
      </c>
      <c r="T14" s="130">
        <v>2586.5</v>
      </c>
      <c r="U14" s="130">
        <v>3990</v>
      </c>
      <c r="V14" s="130">
        <v>5302.5</v>
      </c>
      <c r="W14" s="130">
        <v>4252.3811713113582</v>
      </c>
      <c r="X14" s="195">
        <v>5243.1</v>
      </c>
    </row>
    <row r="15" spans="2:31" s="174" customFormat="1" ht="14.1" customHeight="1" x14ac:dyDescent="0.15">
      <c r="B15" s="157"/>
      <c r="C15" s="148">
        <v>2</v>
      </c>
      <c r="D15" s="162"/>
      <c r="E15" s="255">
        <v>1680</v>
      </c>
      <c r="F15" s="254">
        <v>1890</v>
      </c>
      <c r="G15" s="254">
        <v>1784.6279188857025</v>
      </c>
      <c r="H15" s="130">
        <v>3030.3</v>
      </c>
      <c r="I15" s="130">
        <v>3675</v>
      </c>
      <c r="J15" s="130">
        <v>3944.8500000000004</v>
      </c>
      <c r="K15" s="130">
        <v>3839.0886917960088</v>
      </c>
      <c r="L15" s="130">
        <v>2397.1</v>
      </c>
      <c r="M15" s="130">
        <v>1265.25</v>
      </c>
      <c r="N15" s="130">
        <v>1470</v>
      </c>
      <c r="O15" s="130">
        <v>1367.0889169962504</v>
      </c>
      <c r="P15" s="130">
        <v>21890.7</v>
      </c>
      <c r="Q15" s="130">
        <v>3360</v>
      </c>
      <c r="R15" s="130">
        <v>3832.5</v>
      </c>
      <c r="S15" s="130">
        <v>3674.5368289637954</v>
      </c>
      <c r="T15" s="130">
        <v>2134.5</v>
      </c>
      <c r="U15" s="130">
        <v>3990</v>
      </c>
      <c r="V15" s="130">
        <v>4357.5</v>
      </c>
      <c r="W15" s="130">
        <v>4200.2819014529377</v>
      </c>
      <c r="X15" s="195">
        <v>5768</v>
      </c>
    </row>
    <row r="16" spans="2:31" s="174" customFormat="1" ht="14.1" customHeight="1" x14ac:dyDescent="0.15">
      <c r="B16" s="157"/>
      <c r="C16" s="148">
        <v>3</v>
      </c>
      <c r="D16" s="162"/>
      <c r="E16" s="254">
        <v>1375.5</v>
      </c>
      <c r="F16" s="254">
        <v>1785</v>
      </c>
      <c r="G16" s="254">
        <v>1641.7665102850956</v>
      </c>
      <c r="H16" s="130">
        <v>2272.9</v>
      </c>
      <c r="I16" s="130">
        <v>3622.5</v>
      </c>
      <c r="J16" s="130">
        <v>4542.3</v>
      </c>
      <c r="K16" s="130">
        <v>3939.3876757403536</v>
      </c>
      <c r="L16" s="130">
        <v>2420.5</v>
      </c>
      <c r="M16" s="130">
        <v>1270.5</v>
      </c>
      <c r="N16" s="130">
        <v>1785</v>
      </c>
      <c r="O16" s="130">
        <v>1528.1211502664351</v>
      </c>
      <c r="P16" s="130">
        <v>25422.799999999999</v>
      </c>
      <c r="Q16" s="130">
        <v>3150</v>
      </c>
      <c r="R16" s="130">
        <v>3885</v>
      </c>
      <c r="S16" s="130">
        <v>3465.1124729632306</v>
      </c>
      <c r="T16" s="130">
        <v>3517.4</v>
      </c>
      <c r="U16" s="130">
        <v>3780</v>
      </c>
      <c r="V16" s="130">
        <v>4987.5</v>
      </c>
      <c r="W16" s="130">
        <v>4200.057145736745</v>
      </c>
      <c r="X16" s="195">
        <v>6852.7</v>
      </c>
    </row>
    <row r="17" spans="2:25" s="174" customFormat="1" ht="14.1" customHeight="1" x14ac:dyDescent="0.15">
      <c r="B17" s="157"/>
      <c r="C17" s="148">
        <v>4</v>
      </c>
      <c r="D17" s="162"/>
      <c r="E17" s="254">
        <v>1270.5</v>
      </c>
      <c r="F17" s="254">
        <v>1942.5</v>
      </c>
      <c r="G17" s="254">
        <v>1838.1556097560974</v>
      </c>
      <c r="H17" s="130">
        <v>1694.6</v>
      </c>
      <c r="I17" s="130">
        <v>3034.5</v>
      </c>
      <c r="J17" s="130">
        <v>4664.1000000000004</v>
      </c>
      <c r="K17" s="130">
        <v>3622.5228260869567</v>
      </c>
      <c r="L17" s="130">
        <v>778.6</v>
      </c>
      <c r="M17" s="130">
        <v>1365</v>
      </c>
      <c r="N17" s="130">
        <v>1942.5</v>
      </c>
      <c r="O17" s="130">
        <v>1839.3189586959957</v>
      </c>
      <c r="P17" s="195">
        <v>23966.799999999999</v>
      </c>
      <c r="Q17" s="130">
        <v>2940</v>
      </c>
      <c r="R17" s="130">
        <v>4410</v>
      </c>
      <c r="S17" s="130">
        <v>3149.8602389078515</v>
      </c>
      <c r="T17" s="130">
        <v>7088.7</v>
      </c>
      <c r="U17" s="130">
        <v>2940</v>
      </c>
      <c r="V17" s="130">
        <v>5040</v>
      </c>
      <c r="W17" s="130">
        <v>3674.9515023946237</v>
      </c>
      <c r="X17" s="195">
        <v>15713.1</v>
      </c>
    </row>
    <row r="18" spans="2:25" s="174" customFormat="1" ht="14.1" customHeight="1" x14ac:dyDescent="0.15">
      <c r="B18" s="157"/>
      <c r="C18" s="148">
        <v>5</v>
      </c>
      <c r="D18" s="162"/>
      <c r="E18" s="254">
        <v>1500.45</v>
      </c>
      <c r="F18" s="254">
        <v>1890</v>
      </c>
      <c r="G18" s="254">
        <v>1832.2700906344412</v>
      </c>
      <c r="H18" s="130">
        <v>1768</v>
      </c>
      <c r="I18" s="130">
        <v>2798.25</v>
      </c>
      <c r="J18" s="130">
        <v>4369.05</v>
      </c>
      <c r="K18" s="130">
        <v>3711.9516662426863</v>
      </c>
      <c r="L18" s="130">
        <v>731.8</v>
      </c>
      <c r="M18" s="130">
        <v>1365</v>
      </c>
      <c r="N18" s="130">
        <v>1942.5</v>
      </c>
      <c r="O18" s="130">
        <v>1785.2691708576258</v>
      </c>
      <c r="P18" s="130">
        <v>28037.7</v>
      </c>
      <c r="Q18" s="130">
        <v>2940</v>
      </c>
      <c r="R18" s="130">
        <v>4410</v>
      </c>
      <c r="S18" s="130">
        <v>3328.5191634981002</v>
      </c>
      <c r="T18" s="130">
        <v>7891.1</v>
      </c>
      <c r="U18" s="130">
        <v>2940</v>
      </c>
      <c r="V18" s="130">
        <v>5040</v>
      </c>
      <c r="W18" s="130">
        <v>3842.5075368521138</v>
      </c>
      <c r="X18" s="195">
        <v>17234.400000000001</v>
      </c>
    </row>
    <row r="19" spans="2:25" s="174" customFormat="1" ht="14.1" customHeight="1" x14ac:dyDescent="0.15">
      <c r="B19" s="157"/>
      <c r="C19" s="148">
        <v>6</v>
      </c>
      <c r="D19" s="162"/>
      <c r="E19" s="256">
        <v>0</v>
      </c>
      <c r="F19" s="256">
        <v>0</v>
      </c>
      <c r="G19" s="257">
        <v>0</v>
      </c>
      <c r="H19" s="130">
        <v>1361.9</v>
      </c>
      <c r="I19" s="195">
        <v>3675</v>
      </c>
      <c r="J19" s="130">
        <v>4369.05</v>
      </c>
      <c r="K19" s="130">
        <v>4168.898658859086</v>
      </c>
      <c r="L19" s="130">
        <v>740.6</v>
      </c>
      <c r="M19" s="256">
        <v>0</v>
      </c>
      <c r="N19" s="256">
        <v>0</v>
      </c>
      <c r="O19" s="257">
        <v>0</v>
      </c>
      <c r="P19" s="130">
        <v>27320.5</v>
      </c>
      <c r="Q19" s="195">
        <v>2730</v>
      </c>
      <c r="R19" s="130">
        <v>3937.5</v>
      </c>
      <c r="S19" s="130">
        <v>3412.7790887813012</v>
      </c>
      <c r="T19" s="130">
        <v>7606.3</v>
      </c>
      <c r="U19" s="130">
        <v>3885</v>
      </c>
      <c r="V19" s="130">
        <v>4725</v>
      </c>
      <c r="W19" s="130">
        <v>4304.6379310344846</v>
      </c>
      <c r="X19" s="195">
        <v>15456</v>
      </c>
    </row>
    <row r="20" spans="2:25" s="174" customFormat="1" ht="14.1" customHeight="1" x14ac:dyDescent="0.15">
      <c r="B20" s="157"/>
      <c r="C20" s="148">
        <v>7</v>
      </c>
      <c r="D20" s="162"/>
      <c r="E20" s="256">
        <v>0</v>
      </c>
      <c r="F20" s="256">
        <v>0</v>
      </c>
      <c r="G20" s="256">
        <v>0</v>
      </c>
      <c r="H20" s="130">
        <v>2464.9</v>
      </c>
      <c r="I20" s="130">
        <v>3675</v>
      </c>
      <c r="J20" s="130">
        <v>4290.3</v>
      </c>
      <c r="K20" s="130">
        <v>4095.2899807321778</v>
      </c>
      <c r="L20" s="130">
        <v>421.5</v>
      </c>
      <c r="M20" s="258">
        <v>1365</v>
      </c>
      <c r="N20" s="258">
        <v>1890</v>
      </c>
      <c r="O20" s="258">
        <v>1627.4280424450099</v>
      </c>
      <c r="P20" s="130">
        <v>26148</v>
      </c>
      <c r="Q20" s="130">
        <v>3150</v>
      </c>
      <c r="R20" s="130">
        <v>3885</v>
      </c>
      <c r="S20" s="130">
        <v>3622.6963767668667</v>
      </c>
      <c r="T20" s="130">
        <v>8312.1</v>
      </c>
      <c r="U20" s="130">
        <v>3990</v>
      </c>
      <c r="V20" s="130">
        <v>5040</v>
      </c>
      <c r="W20" s="130">
        <v>4346.7055210022854</v>
      </c>
      <c r="X20" s="195">
        <v>15713.9</v>
      </c>
    </row>
    <row r="21" spans="2:25" s="174" customFormat="1" ht="14.1" customHeight="1" x14ac:dyDescent="0.15">
      <c r="B21" s="157"/>
      <c r="C21" s="148">
        <v>8</v>
      </c>
      <c r="D21" s="162"/>
      <c r="E21" s="258">
        <v>1575</v>
      </c>
      <c r="F21" s="258">
        <v>1890</v>
      </c>
      <c r="G21" s="258">
        <v>1739.0007836990596</v>
      </c>
      <c r="H21" s="130">
        <v>2885.2</v>
      </c>
      <c r="I21" s="130">
        <v>3622.5</v>
      </c>
      <c r="J21" s="130">
        <v>4095</v>
      </c>
      <c r="K21" s="130">
        <v>3866.5282096845849</v>
      </c>
      <c r="L21" s="130">
        <v>379</v>
      </c>
      <c r="M21" s="258">
        <v>1470</v>
      </c>
      <c r="N21" s="258">
        <v>1785</v>
      </c>
      <c r="O21" s="258">
        <v>1679.6075747754428</v>
      </c>
      <c r="P21" s="130">
        <v>26474.7</v>
      </c>
      <c r="Q21" s="130">
        <v>3150</v>
      </c>
      <c r="R21" s="130">
        <v>3832.5</v>
      </c>
      <c r="S21" s="130">
        <v>3465.1783551967724</v>
      </c>
      <c r="T21" s="130">
        <v>8919.2000000000007</v>
      </c>
      <c r="U21" s="130">
        <v>3990</v>
      </c>
      <c r="V21" s="130">
        <v>4830</v>
      </c>
      <c r="W21" s="130">
        <v>4346.7864936850219</v>
      </c>
      <c r="X21" s="195">
        <v>16352.4</v>
      </c>
    </row>
    <row r="22" spans="2:25" s="174" customFormat="1" ht="14.1" customHeight="1" x14ac:dyDescent="0.15">
      <c r="B22" s="157"/>
      <c r="C22" s="148">
        <v>9</v>
      </c>
      <c r="D22" s="162"/>
      <c r="E22" s="258">
        <v>1690.5</v>
      </c>
      <c r="F22" s="258">
        <v>1890</v>
      </c>
      <c r="G22" s="258">
        <v>1785.6814569536423</v>
      </c>
      <c r="H22" s="130">
        <v>2720.6</v>
      </c>
      <c r="I22" s="130">
        <v>3885</v>
      </c>
      <c r="J22" s="130">
        <v>4515</v>
      </c>
      <c r="K22" s="130">
        <v>4186.6018099547509</v>
      </c>
      <c r="L22" s="130">
        <v>1252.3</v>
      </c>
      <c r="M22" s="258">
        <v>1470</v>
      </c>
      <c r="N22" s="258">
        <v>1890</v>
      </c>
      <c r="O22" s="258">
        <v>1679.926663556098</v>
      </c>
      <c r="P22" s="130">
        <v>25854</v>
      </c>
      <c r="Q22" s="130">
        <v>3360</v>
      </c>
      <c r="R22" s="130">
        <v>3990</v>
      </c>
      <c r="S22" s="130">
        <v>3674.9833848809599</v>
      </c>
      <c r="T22" s="130">
        <v>5660.9</v>
      </c>
      <c r="U22" s="130">
        <v>4200</v>
      </c>
      <c r="V22" s="130">
        <v>4725</v>
      </c>
      <c r="W22" s="130">
        <v>4462.4377713185604</v>
      </c>
      <c r="X22" s="195">
        <v>12368.1</v>
      </c>
    </row>
    <row r="23" spans="2:25" s="174" customFormat="1" ht="14.1" customHeight="1" x14ac:dyDescent="0.15">
      <c r="B23" s="157"/>
      <c r="C23" s="148">
        <v>10</v>
      </c>
      <c r="D23" s="162"/>
      <c r="E23" s="258">
        <v>1680</v>
      </c>
      <c r="F23" s="258">
        <v>2100</v>
      </c>
      <c r="G23" s="258">
        <v>1916.659488300334</v>
      </c>
      <c r="H23" s="130">
        <v>3066.6</v>
      </c>
      <c r="I23" s="130">
        <v>3990</v>
      </c>
      <c r="J23" s="130">
        <v>4725</v>
      </c>
      <c r="K23" s="130">
        <v>4367.969708890636</v>
      </c>
      <c r="L23" s="130">
        <v>958.3</v>
      </c>
      <c r="M23" s="258">
        <v>1470</v>
      </c>
      <c r="N23" s="258">
        <v>1785</v>
      </c>
      <c r="O23" s="258">
        <v>1627.4676205128203</v>
      </c>
      <c r="P23" s="130">
        <v>29143.3</v>
      </c>
      <c r="Q23" s="130">
        <v>3360</v>
      </c>
      <c r="R23" s="130">
        <v>3990</v>
      </c>
      <c r="S23" s="130">
        <v>3675.3209159738026</v>
      </c>
      <c r="T23" s="130">
        <v>8683.7999999999993</v>
      </c>
      <c r="U23" s="130">
        <v>4200</v>
      </c>
      <c r="V23" s="130">
        <v>4725</v>
      </c>
      <c r="W23" s="130">
        <v>4409.6221131639713</v>
      </c>
      <c r="X23" s="195">
        <v>14758</v>
      </c>
    </row>
    <row r="24" spans="2:25" s="174" customFormat="1" ht="14.1" customHeight="1" x14ac:dyDescent="0.15">
      <c r="B24" s="157"/>
      <c r="C24" s="148">
        <v>11</v>
      </c>
      <c r="D24" s="162"/>
      <c r="E24" s="258">
        <v>1627.5</v>
      </c>
      <c r="F24" s="258">
        <v>2100</v>
      </c>
      <c r="G24" s="258">
        <v>1805.5137311197107</v>
      </c>
      <c r="H24" s="130">
        <v>3038.5</v>
      </c>
      <c r="I24" s="130">
        <v>3885</v>
      </c>
      <c r="J24" s="130">
        <v>4725</v>
      </c>
      <c r="K24" s="130">
        <v>4410.2631055604161</v>
      </c>
      <c r="L24" s="130">
        <v>3239</v>
      </c>
      <c r="M24" s="258">
        <v>1575</v>
      </c>
      <c r="N24" s="258">
        <v>1890</v>
      </c>
      <c r="O24" s="258">
        <v>1785.3740532959328</v>
      </c>
      <c r="P24" s="130">
        <v>35040.199999999997</v>
      </c>
      <c r="Q24" s="130">
        <v>3360</v>
      </c>
      <c r="R24" s="130">
        <v>4200</v>
      </c>
      <c r="S24" s="130">
        <v>3779.4849742359261</v>
      </c>
      <c r="T24" s="130">
        <v>8219.2000000000007</v>
      </c>
      <c r="U24" s="130">
        <v>4200</v>
      </c>
      <c r="V24" s="130">
        <v>5250</v>
      </c>
      <c r="W24" s="130">
        <v>4457.1619186046519</v>
      </c>
      <c r="X24" s="195">
        <v>16474.5</v>
      </c>
    </row>
    <row r="25" spans="2:25" s="174" customFormat="1" ht="14.1" customHeight="1" x14ac:dyDescent="0.15">
      <c r="B25" s="150"/>
      <c r="C25" s="154">
        <v>12</v>
      </c>
      <c r="D25" s="163"/>
      <c r="E25" s="259">
        <v>1837.5</v>
      </c>
      <c r="F25" s="259">
        <v>2100</v>
      </c>
      <c r="G25" s="259">
        <v>1932.3607502731581</v>
      </c>
      <c r="H25" s="129">
        <v>6709.1</v>
      </c>
      <c r="I25" s="129">
        <v>3990</v>
      </c>
      <c r="J25" s="129">
        <v>4725</v>
      </c>
      <c r="K25" s="129">
        <v>4410.1661721068258</v>
      </c>
      <c r="L25" s="129">
        <v>4081.8</v>
      </c>
      <c r="M25" s="259">
        <v>1575</v>
      </c>
      <c r="N25" s="259">
        <v>1995</v>
      </c>
      <c r="O25" s="259">
        <v>1890.0689018763458</v>
      </c>
      <c r="P25" s="129">
        <v>30873.8</v>
      </c>
      <c r="Q25" s="129">
        <v>3570</v>
      </c>
      <c r="R25" s="129">
        <v>4200</v>
      </c>
      <c r="S25" s="129">
        <v>3895.8701954246558</v>
      </c>
      <c r="T25" s="129">
        <v>9935.2000000000007</v>
      </c>
      <c r="U25" s="129">
        <v>4410</v>
      </c>
      <c r="V25" s="129">
        <v>5250</v>
      </c>
      <c r="W25" s="129">
        <v>4678.2360525289778</v>
      </c>
      <c r="X25" s="196">
        <v>22634.1</v>
      </c>
    </row>
    <row r="27" spans="2:25" x14ac:dyDescent="0.15">
      <c r="X27" s="140"/>
      <c r="Y27" s="133"/>
    </row>
    <row r="28" spans="2:25" x14ac:dyDescent="0.15">
      <c r="X28" s="140"/>
      <c r="Y28" s="133"/>
    </row>
    <row r="29" spans="2:25" x14ac:dyDescent="0.15">
      <c r="X29" s="140"/>
      <c r="Y29" s="133"/>
    </row>
    <row r="30" spans="2:25" x14ac:dyDescent="0.15">
      <c r="X30" s="140"/>
      <c r="Y30" s="133"/>
    </row>
    <row r="31" spans="2:25" x14ac:dyDescent="0.15">
      <c r="X31" s="140"/>
      <c r="Y31" s="133"/>
    </row>
    <row r="32" spans="2:25" x14ac:dyDescent="0.15">
      <c r="X32" s="133"/>
      <c r="Y32" s="133"/>
    </row>
    <row r="33" spans="24:25" x14ac:dyDescent="0.15">
      <c r="X33" s="133"/>
      <c r="Y33" s="133"/>
    </row>
    <row r="34" spans="24:25" x14ac:dyDescent="0.15">
      <c r="X34" s="133"/>
      <c r="Y34" s="133"/>
    </row>
    <row r="35" spans="24:25" x14ac:dyDescent="0.15">
      <c r="X35" s="133"/>
      <c r="Y35" s="133"/>
    </row>
    <row r="36" spans="24:25" x14ac:dyDescent="0.15">
      <c r="X36" s="133"/>
      <c r="Y36" s="133"/>
    </row>
    <row r="37" spans="24:25" x14ac:dyDescent="0.15">
      <c r="X37" s="133"/>
      <c r="Y37" s="133"/>
    </row>
    <row r="38" spans="24:25" x14ac:dyDescent="0.15">
      <c r="X38" s="133"/>
      <c r="Y38" s="133"/>
    </row>
    <row r="39" spans="24:25" x14ac:dyDescent="0.15">
      <c r="X39" s="133"/>
      <c r="Y39" s="133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4" customWidth="1"/>
    <col min="2" max="2" width="4" style="134" customWidth="1"/>
    <col min="3" max="3" width="2.75" style="134" customWidth="1"/>
    <col min="4" max="4" width="2.25" style="134" customWidth="1"/>
    <col min="5" max="5" width="6.875" style="134" customWidth="1"/>
    <col min="6" max="7" width="7.625" style="134" customWidth="1"/>
    <col min="8" max="8" width="8.75" style="134" customWidth="1"/>
    <col min="9" max="9" width="6.875" style="134" customWidth="1"/>
    <col min="10" max="11" width="7.625" style="134" customWidth="1"/>
    <col min="12" max="12" width="9.125" style="134" customWidth="1"/>
    <col min="13" max="13" width="6.75" style="134" customWidth="1"/>
    <col min="14" max="15" width="7.625" style="134" customWidth="1"/>
    <col min="16" max="16" width="9.125" style="134" customWidth="1"/>
    <col min="17" max="17" width="6.25" style="134" customWidth="1"/>
    <col min="18" max="19" width="7.625" style="134" customWidth="1"/>
    <col min="20" max="20" width="9.125" style="134" customWidth="1"/>
    <col min="21" max="16384" width="7.5" style="134"/>
  </cols>
  <sheetData>
    <row r="2" spans="2:21" x14ac:dyDescent="0.15">
      <c r="B2" s="134" t="s">
        <v>159</v>
      </c>
    </row>
    <row r="3" spans="2:21" x14ac:dyDescent="0.15">
      <c r="I3" s="133"/>
      <c r="J3" s="133"/>
      <c r="K3" s="133"/>
      <c r="L3" s="133"/>
      <c r="T3" s="135" t="s">
        <v>160</v>
      </c>
    </row>
    <row r="4" spans="2:21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3"/>
    </row>
    <row r="5" spans="2:21" ht="15" customHeight="1" x14ac:dyDescent="0.15">
      <c r="B5" s="157"/>
      <c r="C5" s="137" t="s">
        <v>161</v>
      </c>
      <c r="D5" s="138"/>
      <c r="E5" s="699">
        <v>4</v>
      </c>
      <c r="F5" s="700"/>
      <c r="G5" s="700"/>
      <c r="H5" s="701"/>
      <c r="I5" s="699">
        <v>3</v>
      </c>
      <c r="J5" s="700"/>
      <c r="K5" s="700"/>
      <c r="L5" s="701"/>
      <c r="M5" s="699">
        <v>2</v>
      </c>
      <c r="N5" s="700"/>
      <c r="O5" s="700"/>
      <c r="P5" s="701"/>
      <c r="Q5" s="699">
        <v>3</v>
      </c>
      <c r="R5" s="700"/>
      <c r="S5" s="700"/>
      <c r="T5" s="701"/>
      <c r="U5" s="133"/>
    </row>
    <row r="6" spans="2:21" ht="15" customHeight="1" x14ac:dyDescent="0.15">
      <c r="B6" s="157"/>
      <c r="C6" s="152" t="s">
        <v>162</v>
      </c>
      <c r="D6" s="167"/>
      <c r="E6" s="699" t="s">
        <v>163</v>
      </c>
      <c r="F6" s="700"/>
      <c r="G6" s="700"/>
      <c r="H6" s="701"/>
      <c r="I6" s="699" t="s">
        <v>163</v>
      </c>
      <c r="J6" s="700"/>
      <c r="K6" s="700"/>
      <c r="L6" s="701"/>
      <c r="M6" s="699" t="s">
        <v>164</v>
      </c>
      <c r="N6" s="700"/>
      <c r="O6" s="700"/>
      <c r="P6" s="701"/>
      <c r="Q6" s="699" t="s">
        <v>165</v>
      </c>
      <c r="R6" s="700"/>
      <c r="S6" s="700"/>
      <c r="T6" s="701"/>
      <c r="U6" s="133"/>
    </row>
    <row r="7" spans="2:21" ht="15" customHeight="1" x14ac:dyDescent="0.15">
      <c r="B7" s="150" t="s">
        <v>89</v>
      </c>
      <c r="C7" s="151"/>
      <c r="D7" s="163"/>
      <c r="E7" s="137" t="s">
        <v>132</v>
      </c>
      <c r="F7" s="260" t="s">
        <v>166</v>
      </c>
      <c r="G7" s="139" t="s">
        <v>167</v>
      </c>
      <c r="H7" s="260" t="s">
        <v>168</v>
      </c>
      <c r="I7" s="137" t="s">
        <v>132</v>
      </c>
      <c r="J7" s="260" t="s">
        <v>91</v>
      </c>
      <c r="K7" s="139" t="s">
        <v>167</v>
      </c>
      <c r="L7" s="260" t="s">
        <v>168</v>
      </c>
      <c r="M7" s="137" t="s">
        <v>132</v>
      </c>
      <c r="N7" s="260" t="s">
        <v>91</v>
      </c>
      <c r="O7" s="139" t="s">
        <v>167</v>
      </c>
      <c r="P7" s="260" t="s">
        <v>93</v>
      </c>
      <c r="Q7" s="137" t="s">
        <v>132</v>
      </c>
      <c r="R7" s="260" t="s">
        <v>91</v>
      </c>
      <c r="S7" s="139" t="s">
        <v>167</v>
      </c>
      <c r="T7" s="260" t="s">
        <v>93</v>
      </c>
      <c r="U7" s="133"/>
    </row>
    <row r="8" spans="2:21" ht="15" customHeight="1" x14ac:dyDescent="0.15">
      <c r="B8" s="157" t="s">
        <v>0</v>
      </c>
      <c r="C8" s="185">
        <v>19</v>
      </c>
      <c r="D8" s="174" t="s">
        <v>1</v>
      </c>
      <c r="E8" s="261">
        <v>2993</v>
      </c>
      <c r="F8" s="262">
        <v>3728</v>
      </c>
      <c r="G8" s="263">
        <v>3327</v>
      </c>
      <c r="H8" s="262">
        <v>1621648</v>
      </c>
      <c r="I8" s="261">
        <v>2625</v>
      </c>
      <c r="J8" s="262">
        <v>3360</v>
      </c>
      <c r="K8" s="263">
        <v>2982</v>
      </c>
      <c r="L8" s="262">
        <v>3199795</v>
      </c>
      <c r="M8" s="261">
        <v>1226</v>
      </c>
      <c r="N8" s="262">
        <v>1733</v>
      </c>
      <c r="O8" s="263">
        <v>1478</v>
      </c>
      <c r="P8" s="262">
        <v>2035723</v>
      </c>
      <c r="Q8" s="261">
        <v>1995</v>
      </c>
      <c r="R8" s="262">
        <v>2683</v>
      </c>
      <c r="S8" s="263">
        <v>2453</v>
      </c>
      <c r="T8" s="262">
        <v>2237604</v>
      </c>
      <c r="U8" s="133"/>
    </row>
    <row r="9" spans="2:21" ht="15" customHeight="1" x14ac:dyDescent="0.15">
      <c r="B9" s="194"/>
      <c r="C9" s="185">
        <v>20</v>
      </c>
      <c r="D9" s="174"/>
      <c r="E9" s="261">
        <v>2786</v>
      </c>
      <c r="F9" s="262">
        <v>3518</v>
      </c>
      <c r="G9" s="263">
        <v>3162</v>
      </c>
      <c r="H9" s="262">
        <v>1644575</v>
      </c>
      <c r="I9" s="261">
        <v>2100</v>
      </c>
      <c r="J9" s="262">
        <v>3203</v>
      </c>
      <c r="K9" s="263">
        <v>2512</v>
      </c>
      <c r="L9" s="262">
        <v>2847748</v>
      </c>
      <c r="M9" s="261">
        <v>1260</v>
      </c>
      <c r="N9" s="262">
        <v>1581</v>
      </c>
      <c r="O9" s="263">
        <v>1390</v>
      </c>
      <c r="P9" s="262">
        <v>2070816</v>
      </c>
      <c r="Q9" s="261">
        <v>1680</v>
      </c>
      <c r="R9" s="262">
        <v>2678</v>
      </c>
      <c r="S9" s="263">
        <v>2201</v>
      </c>
      <c r="T9" s="262">
        <v>2264851</v>
      </c>
      <c r="U9" s="133"/>
    </row>
    <row r="10" spans="2:21" ht="15" customHeight="1" x14ac:dyDescent="0.15">
      <c r="B10" s="194"/>
      <c r="C10" s="185">
        <v>21</v>
      </c>
      <c r="D10" s="140"/>
      <c r="E10" s="261">
        <v>2609</v>
      </c>
      <c r="F10" s="262">
        <v>3465</v>
      </c>
      <c r="G10" s="263">
        <v>2939</v>
      </c>
      <c r="H10" s="262">
        <v>1314622</v>
      </c>
      <c r="I10" s="261">
        <v>1943</v>
      </c>
      <c r="J10" s="262">
        <v>2940</v>
      </c>
      <c r="K10" s="263">
        <v>2463</v>
      </c>
      <c r="L10" s="262">
        <v>3112829</v>
      </c>
      <c r="M10" s="261">
        <v>1208</v>
      </c>
      <c r="N10" s="262">
        <v>1518</v>
      </c>
      <c r="O10" s="264">
        <v>1377</v>
      </c>
      <c r="P10" s="262">
        <v>2644060</v>
      </c>
      <c r="Q10" s="261">
        <v>1575</v>
      </c>
      <c r="R10" s="262">
        <v>2520</v>
      </c>
      <c r="S10" s="264">
        <v>2033</v>
      </c>
      <c r="T10" s="262">
        <v>2868789</v>
      </c>
      <c r="U10" s="133"/>
    </row>
    <row r="11" spans="2:21" ht="15" customHeight="1" x14ac:dyDescent="0.15">
      <c r="B11" s="194"/>
      <c r="C11" s="185">
        <v>22</v>
      </c>
      <c r="D11" s="195"/>
      <c r="E11" s="262">
        <v>2500</v>
      </c>
      <c r="F11" s="262">
        <v>3360</v>
      </c>
      <c r="G11" s="262">
        <v>2752</v>
      </c>
      <c r="H11" s="262">
        <v>1217675</v>
      </c>
      <c r="I11" s="262">
        <v>1958</v>
      </c>
      <c r="J11" s="262">
        <v>2835</v>
      </c>
      <c r="K11" s="262">
        <v>2451</v>
      </c>
      <c r="L11" s="262">
        <v>2743351</v>
      </c>
      <c r="M11" s="262">
        <v>1050</v>
      </c>
      <c r="N11" s="262">
        <v>1575</v>
      </c>
      <c r="O11" s="262">
        <v>1295</v>
      </c>
      <c r="P11" s="262">
        <v>2283385</v>
      </c>
      <c r="Q11" s="262">
        <v>1470</v>
      </c>
      <c r="R11" s="262">
        <v>2468</v>
      </c>
      <c r="S11" s="262">
        <v>1940</v>
      </c>
      <c r="T11" s="264">
        <v>2583485</v>
      </c>
      <c r="U11" s="133"/>
    </row>
    <row r="12" spans="2:21" ht="15" customHeight="1" x14ac:dyDescent="0.15">
      <c r="B12" s="189"/>
      <c r="C12" s="192">
        <v>23</v>
      </c>
      <c r="D12" s="196"/>
      <c r="E12" s="265">
        <v>2155</v>
      </c>
      <c r="F12" s="265">
        <v>3045</v>
      </c>
      <c r="G12" s="265">
        <v>2630</v>
      </c>
      <c r="H12" s="265">
        <v>1286381</v>
      </c>
      <c r="I12" s="266">
        <v>2100</v>
      </c>
      <c r="J12" s="266">
        <v>2941.05</v>
      </c>
      <c r="K12" s="266">
        <v>2474.4233899594606</v>
      </c>
      <c r="L12" s="266">
        <v>3199887.1</v>
      </c>
      <c r="M12" s="266">
        <v>970.30500000000006</v>
      </c>
      <c r="N12" s="266">
        <v>1598.1000000000001</v>
      </c>
      <c r="O12" s="266">
        <v>1335.6319606981604</v>
      </c>
      <c r="P12" s="266">
        <v>2090545.3999999994</v>
      </c>
      <c r="Q12" s="266">
        <v>1669.5</v>
      </c>
      <c r="R12" s="266">
        <v>2625</v>
      </c>
      <c r="S12" s="266">
        <v>2105.3394160857742</v>
      </c>
      <c r="T12" s="266">
        <v>1621098.9999999995</v>
      </c>
      <c r="U12" s="133"/>
    </row>
    <row r="13" spans="2:21" ht="15" customHeight="1" x14ac:dyDescent="0.15">
      <c r="B13" s="157"/>
      <c r="C13" s="133">
        <v>3</v>
      </c>
      <c r="D13" s="162"/>
      <c r="E13" s="262">
        <v>2730</v>
      </c>
      <c r="F13" s="262">
        <v>2993</v>
      </c>
      <c r="G13" s="262">
        <v>2887</v>
      </c>
      <c r="H13" s="262">
        <v>79195.199999999997</v>
      </c>
      <c r="I13" s="262">
        <v>2205</v>
      </c>
      <c r="J13" s="262">
        <v>2940</v>
      </c>
      <c r="K13" s="262">
        <v>2537.6292088921718</v>
      </c>
      <c r="L13" s="262">
        <v>229265.9</v>
      </c>
      <c r="M13" s="262">
        <v>1081.5</v>
      </c>
      <c r="N13" s="262">
        <v>1551.9</v>
      </c>
      <c r="O13" s="262">
        <v>1361.7893794105235</v>
      </c>
      <c r="P13" s="262">
        <v>167154.70000000001</v>
      </c>
      <c r="Q13" s="262">
        <v>1890</v>
      </c>
      <c r="R13" s="262">
        <v>2625</v>
      </c>
      <c r="S13" s="262">
        <v>2172.9117026428671</v>
      </c>
      <c r="T13" s="264">
        <v>120334.70000000001</v>
      </c>
      <c r="U13" s="133"/>
    </row>
    <row r="14" spans="2:21" ht="15" customHeight="1" x14ac:dyDescent="0.15">
      <c r="B14" s="157"/>
      <c r="C14" s="133">
        <v>4</v>
      </c>
      <c r="D14" s="162"/>
      <c r="E14" s="262">
        <v>2624</v>
      </c>
      <c r="F14" s="262">
        <v>2940</v>
      </c>
      <c r="G14" s="262">
        <v>2776</v>
      </c>
      <c r="H14" s="262">
        <v>90484</v>
      </c>
      <c r="I14" s="262">
        <v>2257.5</v>
      </c>
      <c r="J14" s="262">
        <v>2940</v>
      </c>
      <c r="K14" s="262">
        <v>2526.9171743364859</v>
      </c>
      <c r="L14" s="264">
        <v>227616.2</v>
      </c>
      <c r="M14" s="262">
        <v>1078.2450000000001</v>
      </c>
      <c r="N14" s="262">
        <v>1540.3500000000001</v>
      </c>
      <c r="O14" s="262">
        <v>1376.7075011771637</v>
      </c>
      <c r="P14" s="264">
        <v>151109.20000000001</v>
      </c>
      <c r="Q14" s="262">
        <v>1669.5</v>
      </c>
      <c r="R14" s="262">
        <v>2625</v>
      </c>
      <c r="S14" s="262">
        <v>2033.8484353902677</v>
      </c>
      <c r="T14" s="264">
        <v>148778.29999999999</v>
      </c>
      <c r="U14" s="133"/>
    </row>
    <row r="15" spans="2:21" ht="15" customHeight="1" x14ac:dyDescent="0.15">
      <c r="B15" s="157"/>
      <c r="C15" s="133">
        <v>5</v>
      </c>
      <c r="D15" s="133"/>
      <c r="E15" s="262">
        <v>2573</v>
      </c>
      <c r="F15" s="262">
        <v>2919</v>
      </c>
      <c r="G15" s="262">
        <v>2760</v>
      </c>
      <c r="H15" s="262">
        <v>98916</v>
      </c>
      <c r="I15" s="262">
        <v>2207.31</v>
      </c>
      <c r="J15" s="262">
        <v>2940</v>
      </c>
      <c r="K15" s="262">
        <v>2519.5355456908937</v>
      </c>
      <c r="L15" s="264">
        <v>205471.49999999997</v>
      </c>
      <c r="M15" s="262">
        <v>1115.1000000000001</v>
      </c>
      <c r="N15" s="262">
        <v>1512</v>
      </c>
      <c r="O15" s="262">
        <v>1367.5149374842856</v>
      </c>
      <c r="P15" s="264">
        <v>217194.5</v>
      </c>
      <c r="Q15" s="262">
        <v>1890</v>
      </c>
      <c r="R15" s="262">
        <v>2533.9650000000001</v>
      </c>
      <c r="S15" s="262">
        <v>2148.2362199978384</v>
      </c>
      <c r="T15" s="264">
        <v>193129.59999999998</v>
      </c>
      <c r="U15" s="133"/>
    </row>
    <row r="16" spans="2:21" ht="15" customHeight="1" x14ac:dyDescent="0.15">
      <c r="B16" s="157"/>
      <c r="C16" s="133">
        <v>6</v>
      </c>
      <c r="D16" s="162"/>
      <c r="E16" s="262">
        <v>2578</v>
      </c>
      <c r="F16" s="262">
        <v>2940</v>
      </c>
      <c r="G16" s="262">
        <v>2803</v>
      </c>
      <c r="H16" s="262">
        <v>96881</v>
      </c>
      <c r="I16" s="262">
        <v>2205</v>
      </c>
      <c r="J16" s="262">
        <v>2919</v>
      </c>
      <c r="K16" s="262">
        <v>2479.3419602395652</v>
      </c>
      <c r="L16" s="262">
        <v>222401</v>
      </c>
      <c r="M16" s="262">
        <v>1102.8150000000001</v>
      </c>
      <c r="N16" s="262">
        <v>1512</v>
      </c>
      <c r="O16" s="262">
        <v>1366.4964247691992</v>
      </c>
      <c r="P16" s="262">
        <v>121005.8</v>
      </c>
      <c r="Q16" s="262">
        <v>1785</v>
      </c>
      <c r="R16" s="262">
        <v>2572.5</v>
      </c>
      <c r="S16" s="262">
        <v>2109.0339279591276</v>
      </c>
      <c r="T16" s="264">
        <v>139837.20000000001</v>
      </c>
      <c r="U16" s="133"/>
    </row>
    <row r="17" spans="2:21" ht="15" customHeight="1" x14ac:dyDescent="0.15">
      <c r="B17" s="157"/>
      <c r="C17" s="133">
        <v>7</v>
      </c>
      <c r="D17" s="162"/>
      <c r="E17" s="262">
        <v>2520</v>
      </c>
      <c r="F17" s="262">
        <v>2940</v>
      </c>
      <c r="G17" s="262">
        <v>2761</v>
      </c>
      <c r="H17" s="262">
        <v>81571</v>
      </c>
      <c r="I17" s="262">
        <v>2132.5500000000002</v>
      </c>
      <c r="J17" s="262">
        <v>2846.55</v>
      </c>
      <c r="K17" s="262">
        <v>2388.2028355957768</v>
      </c>
      <c r="L17" s="262">
        <v>224849.69999999998</v>
      </c>
      <c r="M17" s="262">
        <v>1046.8500000000001</v>
      </c>
      <c r="N17" s="262">
        <v>1470</v>
      </c>
      <c r="O17" s="262">
        <v>1258.2071394403256</v>
      </c>
      <c r="P17" s="262">
        <v>155522.4</v>
      </c>
      <c r="Q17" s="262">
        <v>1732.5</v>
      </c>
      <c r="R17" s="262">
        <v>2327.85</v>
      </c>
      <c r="S17" s="262">
        <v>2023.6374895186987</v>
      </c>
      <c r="T17" s="262">
        <v>113794.29999999999</v>
      </c>
      <c r="U17" s="133"/>
    </row>
    <row r="18" spans="2:21" ht="15" customHeight="1" x14ac:dyDescent="0.15">
      <c r="B18" s="157"/>
      <c r="C18" s="133">
        <v>8</v>
      </c>
      <c r="D18" s="162"/>
      <c r="E18" s="262">
        <v>2520</v>
      </c>
      <c r="F18" s="262">
        <v>2993</v>
      </c>
      <c r="G18" s="264">
        <v>2786</v>
      </c>
      <c r="H18" s="262">
        <v>89860</v>
      </c>
      <c r="I18" s="262">
        <v>2205</v>
      </c>
      <c r="J18" s="262">
        <v>2730</v>
      </c>
      <c r="K18" s="262">
        <v>2433.3273990067755</v>
      </c>
      <c r="L18" s="262">
        <v>278986.59999999998</v>
      </c>
      <c r="M18" s="262">
        <v>1099.98</v>
      </c>
      <c r="N18" s="262">
        <v>1426.53</v>
      </c>
      <c r="O18" s="262">
        <v>1320.4350165154333</v>
      </c>
      <c r="P18" s="262">
        <v>166841.5</v>
      </c>
      <c r="Q18" s="262">
        <v>1765.0500000000002</v>
      </c>
      <c r="R18" s="262">
        <v>2182.0050000000001</v>
      </c>
      <c r="S18" s="262">
        <v>1971.6601201296137</v>
      </c>
      <c r="T18" s="264">
        <v>100401.9</v>
      </c>
      <c r="U18" s="133"/>
    </row>
    <row r="19" spans="2:21" ht="15" customHeight="1" x14ac:dyDescent="0.15">
      <c r="B19" s="157"/>
      <c r="C19" s="133">
        <v>9</v>
      </c>
      <c r="D19" s="162"/>
      <c r="E19" s="262">
        <v>2415</v>
      </c>
      <c r="F19" s="262">
        <v>2940</v>
      </c>
      <c r="G19" s="262">
        <v>2758</v>
      </c>
      <c r="H19" s="262">
        <v>93083</v>
      </c>
      <c r="I19" s="262">
        <v>2310</v>
      </c>
      <c r="J19" s="262">
        <v>2677.5</v>
      </c>
      <c r="K19" s="262">
        <v>2497.5699154363115</v>
      </c>
      <c r="L19" s="264">
        <v>194025.5</v>
      </c>
      <c r="M19" s="262">
        <v>1214.7450000000001</v>
      </c>
      <c r="N19" s="262">
        <v>1598.1000000000001</v>
      </c>
      <c r="O19" s="262">
        <v>1394.6944961242946</v>
      </c>
      <c r="P19" s="264">
        <v>172226</v>
      </c>
      <c r="Q19" s="262">
        <v>1890</v>
      </c>
      <c r="R19" s="262">
        <v>2264.85</v>
      </c>
      <c r="S19" s="262">
        <v>2114.5117947871991</v>
      </c>
      <c r="T19" s="264">
        <v>82637.900000000009</v>
      </c>
      <c r="U19" s="133"/>
    </row>
    <row r="20" spans="2:21" ht="15" customHeight="1" x14ac:dyDescent="0.15">
      <c r="B20" s="157"/>
      <c r="C20" s="133">
        <v>10</v>
      </c>
      <c r="D20" s="162"/>
      <c r="E20" s="267">
        <v>2625</v>
      </c>
      <c r="F20" s="267">
        <v>2835</v>
      </c>
      <c r="G20" s="267">
        <v>2771</v>
      </c>
      <c r="H20" s="267">
        <v>101283.9</v>
      </c>
      <c r="I20" s="262">
        <v>2299.5</v>
      </c>
      <c r="J20" s="262">
        <v>2677.5</v>
      </c>
      <c r="K20" s="262">
        <v>2502.680165018744</v>
      </c>
      <c r="L20" s="262">
        <v>237496.09999999998</v>
      </c>
      <c r="M20" s="262">
        <v>1190.7</v>
      </c>
      <c r="N20" s="262">
        <v>1531.95</v>
      </c>
      <c r="O20" s="262">
        <v>1337.7280703737022</v>
      </c>
      <c r="P20" s="262">
        <v>154840.70000000001</v>
      </c>
      <c r="Q20" s="262">
        <v>1788.8850000000002</v>
      </c>
      <c r="R20" s="262">
        <v>2100</v>
      </c>
      <c r="S20" s="262">
        <v>1949.9670278637773</v>
      </c>
      <c r="T20" s="264">
        <v>110842.8</v>
      </c>
      <c r="U20" s="133"/>
    </row>
    <row r="21" spans="2:21" ht="15" customHeight="1" x14ac:dyDescent="0.15">
      <c r="B21" s="157"/>
      <c r="C21" s="133">
        <v>11</v>
      </c>
      <c r="D21" s="162"/>
      <c r="E21" s="267">
        <v>2155</v>
      </c>
      <c r="F21" s="267">
        <v>2730</v>
      </c>
      <c r="G21" s="267">
        <v>2577</v>
      </c>
      <c r="H21" s="267">
        <v>127921.2</v>
      </c>
      <c r="I21" s="262">
        <v>2100</v>
      </c>
      <c r="J21" s="262">
        <v>2625</v>
      </c>
      <c r="K21" s="262">
        <v>2367.8234693089803</v>
      </c>
      <c r="L21" s="262">
        <v>461774.10000000003</v>
      </c>
      <c r="M21" s="262">
        <v>970.30500000000006</v>
      </c>
      <c r="N21" s="262">
        <v>1431.15</v>
      </c>
      <c r="O21" s="262">
        <v>1235.5406316571227</v>
      </c>
      <c r="P21" s="262">
        <v>210586.4</v>
      </c>
      <c r="Q21" s="262">
        <v>1732.5</v>
      </c>
      <c r="R21" s="262">
        <v>2047.5</v>
      </c>
      <c r="S21" s="262">
        <v>1876.7744909482306</v>
      </c>
      <c r="T21" s="264">
        <v>147030.29999999999</v>
      </c>
      <c r="U21" s="133"/>
    </row>
    <row r="22" spans="2:21" ht="15" customHeight="1" x14ac:dyDescent="0.15">
      <c r="B22" s="157"/>
      <c r="C22" s="133">
        <v>12</v>
      </c>
      <c r="D22" s="162"/>
      <c r="E22" s="267">
        <v>2625</v>
      </c>
      <c r="F22" s="267">
        <v>3045</v>
      </c>
      <c r="G22" s="267">
        <v>2835</v>
      </c>
      <c r="H22" s="267">
        <v>208929.3</v>
      </c>
      <c r="I22" s="262">
        <v>2310</v>
      </c>
      <c r="J22" s="262">
        <v>2625</v>
      </c>
      <c r="K22" s="262">
        <v>2504.430581027153</v>
      </c>
      <c r="L22" s="262">
        <v>492885.3</v>
      </c>
      <c r="M22" s="262">
        <v>1024.8</v>
      </c>
      <c r="N22" s="262">
        <v>1419.6000000000001</v>
      </c>
      <c r="O22" s="262">
        <v>1247.0820396413944</v>
      </c>
      <c r="P22" s="262">
        <v>186373.5</v>
      </c>
      <c r="Q22" s="262">
        <v>1785</v>
      </c>
      <c r="R22" s="262">
        <v>2100</v>
      </c>
      <c r="S22" s="262">
        <v>1901.9741111945418</v>
      </c>
      <c r="T22" s="264">
        <v>122225.60000000001</v>
      </c>
      <c r="U22" s="133"/>
    </row>
    <row r="23" spans="2:21" ht="15" customHeight="1" x14ac:dyDescent="0.15">
      <c r="B23" s="157" t="s">
        <v>95</v>
      </c>
      <c r="C23" s="133">
        <v>1</v>
      </c>
      <c r="D23" s="162" t="s">
        <v>112</v>
      </c>
      <c r="E23" s="267">
        <v>2520</v>
      </c>
      <c r="F23" s="267">
        <v>2730</v>
      </c>
      <c r="G23" s="267">
        <v>2644</v>
      </c>
      <c r="H23" s="267">
        <v>107584</v>
      </c>
      <c r="I23" s="262">
        <v>2253.3000000000002</v>
      </c>
      <c r="J23" s="262">
        <v>2625</v>
      </c>
      <c r="K23" s="262">
        <v>2410.2507935320245</v>
      </c>
      <c r="L23" s="262">
        <v>382930.69999999995</v>
      </c>
      <c r="M23" s="262">
        <v>956.55000000000007</v>
      </c>
      <c r="N23" s="262">
        <v>1443.75</v>
      </c>
      <c r="O23" s="262">
        <v>1269.5173566735332</v>
      </c>
      <c r="P23" s="262">
        <v>220149.39999999997</v>
      </c>
      <c r="Q23" s="262">
        <v>1677.9</v>
      </c>
      <c r="R23" s="262">
        <v>1995</v>
      </c>
      <c r="S23" s="262">
        <v>1816.979962998626</v>
      </c>
      <c r="T23" s="264">
        <v>146659.6</v>
      </c>
      <c r="U23" s="133"/>
    </row>
    <row r="24" spans="2:21" ht="15" customHeight="1" x14ac:dyDescent="0.15">
      <c r="B24" s="157"/>
      <c r="C24" s="133">
        <v>2</v>
      </c>
      <c r="D24" s="162"/>
      <c r="E24" s="267">
        <v>2246</v>
      </c>
      <c r="F24" s="267">
        <v>3529</v>
      </c>
      <c r="G24" s="267">
        <v>2829</v>
      </c>
      <c r="H24" s="267">
        <v>37164.5</v>
      </c>
      <c r="I24" s="262">
        <v>2100</v>
      </c>
      <c r="J24" s="262">
        <v>2572.5</v>
      </c>
      <c r="K24" s="262">
        <v>2372.4644394005868</v>
      </c>
      <c r="L24" s="262">
        <v>391057.69999999995</v>
      </c>
      <c r="M24" s="262">
        <v>997.5</v>
      </c>
      <c r="N24" s="262">
        <v>1522.5</v>
      </c>
      <c r="O24" s="262">
        <v>1303.3016823392604</v>
      </c>
      <c r="P24" s="262">
        <v>196736.59999999998</v>
      </c>
      <c r="Q24" s="262">
        <v>1680</v>
      </c>
      <c r="R24" s="262">
        <v>1984.5</v>
      </c>
      <c r="S24" s="262">
        <v>1803.5287499999999</v>
      </c>
      <c r="T24" s="264">
        <v>115271.50000000001</v>
      </c>
      <c r="U24" s="133"/>
    </row>
    <row r="25" spans="2:21" ht="15" customHeight="1" x14ac:dyDescent="0.15">
      <c r="B25" s="157"/>
      <c r="C25" s="133">
        <v>3</v>
      </c>
      <c r="D25" s="162"/>
      <c r="E25" s="267">
        <v>2100</v>
      </c>
      <c r="F25" s="267">
        <v>2730</v>
      </c>
      <c r="G25" s="267">
        <v>2458</v>
      </c>
      <c r="H25" s="267">
        <v>107443.3</v>
      </c>
      <c r="I25" s="262">
        <v>2277.4500000000003</v>
      </c>
      <c r="J25" s="262">
        <v>2543.1</v>
      </c>
      <c r="K25" s="262">
        <v>2397.8625242827788</v>
      </c>
      <c r="L25" s="262">
        <v>316024.60000000003</v>
      </c>
      <c r="M25" s="262">
        <v>1150.3799999999999</v>
      </c>
      <c r="N25" s="262">
        <v>1690.5</v>
      </c>
      <c r="O25" s="262">
        <v>1348.984540574118</v>
      </c>
      <c r="P25" s="262">
        <v>208591.5</v>
      </c>
      <c r="Q25" s="262">
        <v>1680</v>
      </c>
      <c r="R25" s="262">
        <v>1950.0600000000002</v>
      </c>
      <c r="S25" s="262">
        <v>1776.3777064955893</v>
      </c>
      <c r="T25" s="262">
        <v>123314.6</v>
      </c>
      <c r="U25" s="133"/>
    </row>
    <row r="26" spans="2:21" ht="15" customHeight="1" x14ac:dyDescent="0.15">
      <c r="B26" s="157"/>
      <c r="C26" s="133">
        <v>4</v>
      </c>
      <c r="D26" s="162"/>
      <c r="E26" s="268">
        <v>2415</v>
      </c>
      <c r="F26" s="268">
        <v>3150</v>
      </c>
      <c r="G26" s="268">
        <v>2835</v>
      </c>
      <c r="H26" s="268">
        <v>96769.8</v>
      </c>
      <c r="I26" s="158">
        <v>2257.5</v>
      </c>
      <c r="J26" s="158">
        <v>2530.5</v>
      </c>
      <c r="K26" s="158">
        <v>2394.5755443889661</v>
      </c>
      <c r="L26" s="158">
        <v>316931</v>
      </c>
      <c r="M26" s="130">
        <v>1160.25</v>
      </c>
      <c r="N26" s="130">
        <v>1690.5</v>
      </c>
      <c r="O26" s="130">
        <v>1344.0839786135693</v>
      </c>
      <c r="P26" s="130">
        <v>174429.90000000002</v>
      </c>
      <c r="Q26" s="130">
        <v>1680</v>
      </c>
      <c r="R26" s="130">
        <v>2001.3000000000002</v>
      </c>
      <c r="S26" s="130">
        <v>1815.2224656638325</v>
      </c>
      <c r="T26" s="195">
        <v>161526.09999999998</v>
      </c>
      <c r="U26" s="133"/>
    </row>
    <row r="27" spans="2:21" ht="15" customHeight="1" x14ac:dyDescent="0.15">
      <c r="B27" s="157"/>
      <c r="C27" s="133">
        <v>5</v>
      </c>
      <c r="D27" s="162"/>
      <c r="E27" s="269">
        <v>2415</v>
      </c>
      <c r="F27" s="269">
        <v>3150</v>
      </c>
      <c r="G27" s="269">
        <v>2816</v>
      </c>
      <c r="H27" s="269">
        <v>110366.1</v>
      </c>
      <c r="I27" s="270">
        <v>2177.7000000000003</v>
      </c>
      <c r="J27" s="270">
        <v>2489.5500000000002</v>
      </c>
      <c r="K27" s="270">
        <v>2349.1437750777513</v>
      </c>
      <c r="L27" s="270">
        <v>382714.2</v>
      </c>
      <c r="M27" s="271">
        <v>1244.25</v>
      </c>
      <c r="N27" s="270">
        <v>1601.5650000000001</v>
      </c>
      <c r="O27" s="270">
        <v>1382.841503488502</v>
      </c>
      <c r="P27" s="270">
        <v>245417.7</v>
      </c>
      <c r="Q27" s="270">
        <v>1785</v>
      </c>
      <c r="R27" s="270">
        <v>2010.75</v>
      </c>
      <c r="S27" s="270">
        <v>1908.8590613579181</v>
      </c>
      <c r="T27" s="270">
        <v>169989.1</v>
      </c>
      <c r="U27" s="133"/>
    </row>
    <row r="28" spans="2:21" ht="15" customHeight="1" x14ac:dyDescent="0.15">
      <c r="B28" s="157"/>
      <c r="C28" s="133">
        <v>6</v>
      </c>
      <c r="D28" s="162"/>
      <c r="E28" s="158">
        <v>2205</v>
      </c>
      <c r="F28" s="158">
        <v>2835</v>
      </c>
      <c r="G28" s="162">
        <v>2651</v>
      </c>
      <c r="H28" s="158">
        <v>93123.199999999997</v>
      </c>
      <c r="I28" s="158">
        <v>2121</v>
      </c>
      <c r="J28" s="158">
        <v>2420.67</v>
      </c>
      <c r="K28" s="158">
        <v>2281.2285340053245</v>
      </c>
      <c r="L28" s="158">
        <v>284741.2</v>
      </c>
      <c r="M28" s="195">
        <v>1261.05</v>
      </c>
      <c r="N28" s="130">
        <v>1556.1000000000001</v>
      </c>
      <c r="O28" s="130">
        <v>1385.2902931063961</v>
      </c>
      <c r="P28" s="130">
        <v>179662.50000000003</v>
      </c>
      <c r="Q28" s="130">
        <v>1779.75</v>
      </c>
      <c r="R28" s="195">
        <v>2016</v>
      </c>
      <c r="S28" s="130">
        <v>1929.1650532364376</v>
      </c>
      <c r="T28" s="130">
        <v>165825</v>
      </c>
      <c r="U28" s="133"/>
    </row>
    <row r="29" spans="2:21" ht="15" customHeight="1" x14ac:dyDescent="0.15">
      <c r="B29" s="157"/>
      <c r="C29" s="133">
        <v>7</v>
      </c>
      <c r="D29" s="162"/>
      <c r="E29" s="268">
        <v>2205</v>
      </c>
      <c r="F29" s="268">
        <v>2940</v>
      </c>
      <c r="G29" s="268">
        <v>2625</v>
      </c>
      <c r="H29" s="268">
        <v>102403.8</v>
      </c>
      <c r="I29" s="158">
        <v>2047.5</v>
      </c>
      <c r="J29" s="158">
        <v>2310</v>
      </c>
      <c r="K29" s="158">
        <v>2190.283026930043</v>
      </c>
      <c r="L29" s="158">
        <v>291886.5</v>
      </c>
      <c r="M29" s="130">
        <v>1155</v>
      </c>
      <c r="N29" s="130">
        <v>1470</v>
      </c>
      <c r="O29" s="130">
        <v>1322.6434971703093</v>
      </c>
      <c r="P29" s="130">
        <v>235926.5</v>
      </c>
      <c r="Q29" s="130">
        <v>1785</v>
      </c>
      <c r="R29" s="130">
        <v>2047.5</v>
      </c>
      <c r="S29" s="130">
        <v>1926.5138520179373</v>
      </c>
      <c r="T29" s="195">
        <v>196551.6</v>
      </c>
      <c r="U29" s="133"/>
    </row>
    <row r="30" spans="2:21" ht="13.5" customHeight="1" x14ac:dyDescent="0.15">
      <c r="B30" s="157"/>
      <c r="C30" s="133">
        <v>8</v>
      </c>
      <c r="D30" s="162"/>
      <c r="E30" s="268">
        <v>2100</v>
      </c>
      <c r="F30" s="268">
        <v>2783</v>
      </c>
      <c r="G30" s="268">
        <v>2472</v>
      </c>
      <c r="H30" s="268">
        <v>112203.4</v>
      </c>
      <c r="I30" s="158">
        <v>1995</v>
      </c>
      <c r="J30" s="158">
        <v>2310</v>
      </c>
      <c r="K30" s="158">
        <v>2186.6099024452342</v>
      </c>
      <c r="L30" s="158">
        <v>367754.9</v>
      </c>
      <c r="M30" s="130">
        <v>1036.3500000000001</v>
      </c>
      <c r="N30" s="130">
        <v>1365</v>
      </c>
      <c r="O30" s="130">
        <v>1220.2363304102387</v>
      </c>
      <c r="P30" s="130">
        <v>154395.70000000001</v>
      </c>
      <c r="Q30" s="130">
        <v>1753.5</v>
      </c>
      <c r="R30" s="130">
        <v>1995</v>
      </c>
      <c r="S30" s="130">
        <v>1907.5000261044029</v>
      </c>
      <c r="T30" s="195">
        <v>126189.6</v>
      </c>
      <c r="U30" s="133"/>
    </row>
    <row r="31" spans="2:21" ht="13.5" customHeight="1" x14ac:dyDescent="0.15">
      <c r="B31" s="157"/>
      <c r="C31" s="133">
        <v>9</v>
      </c>
      <c r="D31" s="162"/>
      <c r="E31" s="268">
        <v>2100</v>
      </c>
      <c r="F31" s="268">
        <v>2940</v>
      </c>
      <c r="G31" s="268">
        <v>2467</v>
      </c>
      <c r="H31" s="268">
        <v>93596.6</v>
      </c>
      <c r="I31" s="158">
        <v>1995</v>
      </c>
      <c r="J31" s="158">
        <v>2415</v>
      </c>
      <c r="K31" s="158">
        <v>2233.751004694378</v>
      </c>
      <c r="L31" s="158">
        <v>285664</v>
      </c>
      <c r="M31" s="130">
        <v>952.35</v>
      </c>
      <c r="N31" s="130">
        <v>1344</v>
      </c>
      <c r="O31" s="130">
        <v>1177.4706374814302</v>
      </c>
      <c r="P31" s="130">
        <v>204446.2</v>
      </c>
      <c r="Q31" s="130">
        <v>1732.5</v>
      </c>
      <c r="R31" s="130">
        <v>2000.04</v>
      </c>
      <c r="S31" s="130">
        <v>1905.9570921800826</v>
      </c>
      <c r="T31" s="130">
        <v>140165.59999999998</v>
      </c>
      <c r="U31" s="133"/>
    </row>
    <row r="32" spans="2:21" ht="13.5" customHeight="1" x14ac:dyDescent="0.15">
      <c r="B32" s="157"/>
      <c r="C32" s="133">
        <v>10</v>
      </c>
      <c r="D32" s="162"/>
      <c r="E32" s="268">
        <v>2205</v>
      </c>
      <c r="F32" s="268">
        <v>3045</v>
      </c>
      <c r="G32" s="268">
        <v>2625</v>
      </c>
      <c r="H32" s="268">
        <v>96424</v>
      </c>
      <c r="I32" s="158">
        <v>1953</v>
      </c>
      <c r="J32" s="158">
        <v>2391.9</v>
      </c>
      <c r="K32" s="158">
        <v>2193.180439465265</v>
      </c>
      <c r="L32" s="158">
        <v>262732.60000000003</v>
      </c>
      <c r="M32" s="130">
        <v>997.5</v>
      </c>
      <c r="N32" s="130">
        <v>1378.44</v>
      </c>
      <c r="O32" s="130">
        <v>1155.8163214099793</v>
      </c>
      <c r="P32" s="130">
        <v>207129.3</v>
      </c>
      <c r="Q32" s="130">
        <v>1785</v>
      </c>
      <c r="R32" s="130">
        <v>2047.5</v>
      </c>
      <c r="S32" s="130">
        <v>1902.4281810389932</v>
      </c>
      <c r="T32" s="195">
        <v>158152.79999999999</v>
      </c>
      <c r="U32" s="133"/>
    </row>
    <row r="33" spans="2:21" ht="13.5" customHeight="1" x14ac:dyDescent="0.15">
      <c r="B33" s="157"/>
      <c r="C33" s="133">
        <v>11</v>
      </c>
      <c r="D33" s="162"/>
      <c r="E33" s="268">
        <v>2730</v>
      </c>
      <c r="F33" s="268">
        <v>3360</v>
      </c>
      <c r="G33" s="268">
        <v>2888</v>
      </c>
      <c r="H33" s="268">
        <v>95506</v>
      </c>
      <c r="I33" s="158">
        <v>2100</v>
      </c>
      <c r="J33" s="158">
        <v>2467.5</v>
      </c>
      <c r="K33" s="158">
        <v>2329.6647775178726</v>
      </c>
      <c r="L33" s="158">
        <v>288674</v>
      </c>
      <c r="M33" s="130">
        <v>1081.92</v>
      </c>
      <c r="N33" s="130">
        <v>1420.9649999999999</v>
      </c>
      <c r="O33" s="130">
        <v>1202.7600873414026</v>
      </c>
      <c r="P33" s="130">
        <v>180766.3</v>
      </c>
      <c r="Q33" s="130">
        <v>1785</v>
      </c>
      <c r="R33" s="130">
        <v>2047.5</v>
      </c>
      <c r="S33" s="130">
        <v>1956.9052936502683</v>
      </c>
      <c r="T33" s="195">
        <v>152828</v>
      </c>
      <c r="U33" s="133"/>
    </row>
    <row r="34" spans="2:21" ht="13.5" customHeight="1" x14ac:dyDescent="0.15">
      <c r="B34" s="150"/>
      <c r="C34" s="151">
        <v>12</v>
      </c>
      <c r="D34" s="163"/>
      <c r="E34" s="164">
        <v>2940</v>
      </c>
      <c r="F34" s="164">
        <v>3203</v>
      </c>
      <c r="G34" s="164">
        <v>3066</v>
      </c>
      <c r="H34" s="165">
        <v>115525</v>
      </c>
      <c r="I34" s="166">
        <v>2194.5</v>
      </c>
      <c r="J34" s="166">
        <v>2654.4</v>
      </c>
      <c r="K34" s="166">
        <v>2445.861198291344</v>
      </c>
      <c r="L34" s="166">
        <v>514136.69999999995</v>
      </c>
      <c r="M34" s="129">
        <v>1099.3500000000001</v>
      </c>
      <c r="N34" s="129">
        <v>1496.25</v>
      </c>
      <c r="O34" s="129">
        <v>1287.1678349872207</v>
      </c>
      <c r="P34" s="129">
        <v>182595.3</v>
      </c>
      <c r="Q34" s="129">
        <v>1785</v>
      </c>
      <c r="R34" s="129">
        <v>2205</v>
      </c>
      <c r="S34" s="129">
        <v>2036.445556017874</v>
      </c>
      <c r="T34" s="196">
        <v>190700.79999999999</v>
      </c>
      <c r="U34" s="133"/>
    </row>
    <row r="35" spans="2:21" ht="12.75" customHeight="1" x14ac:dyDescent="0.15">
      <c r="B35" s="272" t="s">
        <v>102</v>
      </c>
      <c r="C35" s="273" t="s">
        <v>105</v>
      </c>
      <c r="M35" s="133"/>
      <c r="N35" s="133"/>
      <c r="O35" s="133"/>
      <c r="P35" s="133"/>
      <c r="Q35" s="133"/>
      <c r="R35" s="133"/>
      <c r="S35" s="133"/>
      <c r="T35" s="133"/>
    </row>
    <row r="36" spans="2:21" ht="12.75" customHeight="1" x14ac:dyDescent="0.15">
      <c r="B36" s="274" t="s">
        <v>104</v>
      </c>
      <c r="C36" s="134" t="s">
        <v>169</v>
      </c>
    </row>
    <row r="37" spans="2:21" ht="12.75" customHeight="1" x14ac:dyDescent="0.15">
      <c r="B37" s="274"/>
    </row>
    <row r="38" spans="2:21" ht="13.5" x14ac:dyDescent="0.15">
      <c r="B38" s="274"/>
      <c r="E38" s="275"/>
      <c r="F38" s="275"/>
      <c r="G38" s="275"/>
      <c r="H38" s="276"/>
      <c r="I38" s="711"/>
      <c r="J38" s="133"/>
      <c r="K38" s="133"/>
      <c r="L38" s="133"/>
      <c r="M38" s="140"/>
      <c r="N38" s="140"/>
      <c r="O38" s="140"/>
      <c r="P38" s="140"/>
      <c r="Q38" s="140"/>
      <c r="R38" s="140"/>
      <c r="S38" s="140"/>
      <c r="T38" s="140"/>
    </row>
    <row r="39" spans="2:21" ht="13.5" x14ac:dyDescent="0.15">
      <c r="E39" s="275"/>
      <c r="F39" s="275"/>
      <c r="G39" s="275"/>
      <c r="H39" s="276"/>
      <c r="I39" s="711"/>
      <c r="J39" s="133"/>
      <c r="K39" s="133"/>
      <c r="L39" s="133"/>
      <c r="M39" s="140"/>
      <c r="N39" s="140"/>
      <c r="O39" s="140"/>
      <c r="P39" s="140"/>
      <c r="Q39" s="140"/>
      <c r="R39" s="140"/>
      <c r="S39" s="140"/>
      <c r="T39" s="140"/>
    </row>
    <row r="40" spans="2:21" x14ac:dyDescent="0.15">
      <c r="E40" s="133"/>
      <c r="F40" s="133"/>
      <c r="G40" s="133"/>
      <c r="H40" s="133"/>
      <c r="I40" s="133"/>
      <c r="J40" s="133"/>
      <c r="K40" s="133"/>
      <c r="L40" s="133"/>
      <c r="M40" s="140"/>
      <c r="N40" s="140"/>
      <c r="O40" s="140"/>
      <c r="P40" s="140"/>
      <c r="Q40" s="140"/>
      <c r="R40" s="140"/>
      <c r="S40" s="140"/>
      <c r="T40" s="140"/>
    </row>
    <row r="41" spans="2:21" x14ac:dyDescent="0.15"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  <row r="42" spans="2:21" x14ac:dyDescent="0.15"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2:21" x14ac:dyDescent="0.15"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375" style="134" customWidth="1"/>
    <col min="3" max="3" width="3.125" style="134" customWidth="1"/>
    <col min="4" max="4" width="5.5" style="134" customWidth="1"/>
    <col min="5" max="5" width="5.375" style="134" customWidth="1"/>
    <col min="6" max="6" width="5.25" style="134" customWidth="1"/>
    <col min="7" max="7" width="5.875" style="134" customWidth="1"/>
    <col min="8" max="8" width="7.625" style="134" customWidth="1"/>
    <col min="9" max="10" width="5.5" style="134" customWidth="1"/>
    <col min="11" max="11" width="5.375" style="134" customWidth="1"/>
    <col min="12" max="12" width="7.6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9.5" style="134" customWidth="1"/>
    <col min="25" max="16384" width="7.5" style="134"/>
  </cols>
  <sheetData>
    <row r="1" spans="2:36" ht="6" customHeight="1" x14ac:dyDescent="0.15"/>
    <row r="2" spans="2:36" ht="6.75" customHeight="1" x14ac:dyDescent="0.15"/>
    <row r="3" spans="2:36" x14ac:dyDescent="0.15">
      <c r="B3" s="134" t="s">
        <v>170</v>
      </c>
    </row>
    <row r="4" spans="2:36" ht="12.75" customHeight="1" x14ac:dyDescent="0.15">
      <c r="X4" s="135" t="s">
        <v>82</v>
      </c>
    </row>
    <row r="5" spans="2:36" ht="6" customHeight="1" x14ac:dyDescent="0.15">
      <c r="B5" s="151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2:36" ht="11.25" customHeight="1" x14ac:dyDescent="0.15">
      <c r="B6" s="157"/>
      <c r="C6" s="168" t="s">
        <v>83</v>
      </c>
      <c r="D6" s="229"/>
      <c r="E6" s="136" t="s">
        <v>171</v>
      </c>
      <c r="F6" s="277"/>
      <c r="G6" s="277"/>
      <c r="H6" s="277"/>
      <c r="I6" s="136" t="s">
        <v>172</v>
      </c>
      <c r="J6" s="277"/>
      <c r="K6" s="277"/>
      <c r="L6" s="277"/>
      <c r="M6" s="136" t="s">
        <v>173</v>
      </c>
      <c r="N6" s="277"/>
      <c r="O6" s="277"/>
      <c r="P6" s="277"/>
      <c r="Q6" s="136" t="s">
        <v>174</v>
      </c>
      <c r="R6" s="277"/>
      <c r="S6" s="277"/>
      <c r="T6" s="277"/>
      <c r="U6" s="136" t="s">
        <v>175</v>
      </c>
      <c r="V6" s="277"/>
      <c r="W6" s="277"/>
      <c r="X6" s="156"/>
      <c r="Z6" s="155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13.5" x14ac:dyDescent="0.15">
      <c r="B7" s="157"/>
      <c r="C7" s="150"/>
      <c r="D7" s="163"/>
      <c r="E7" s="150"/>
      <c r="F7" s="151"/>
      <c r="G7" s="151"/>
      <c r="H7" s="151"/>
      <c r="I7" s="150" t="s">
        <v>176</v>
      </c>
      <c r="J7" s="151"/>
      <c r="K7" s="151"/>
      <c r="L7" s="151"/>
      <c r="M7" s="150"/>
      <c r="N7" s="151"/>
      <c r="O7" s="151"/>
      <c r="P7" s="151"/>
      <c r="Q7" s="150" t="s">
        <v>177</v>
      </c>
      <c r="R7" s="151"/>
      <c r="S7" s="151"/>
      <c r="T7" s="151"/>
      <c r="U7" s="150" t="s">
        <v>178</v>
      </c>
      <c r="V7" s="151"/>
      <c r="W7" s="151"/>
      <c r="X7" s="163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57" t="s">
        <v>89</v>
      </c>
      <c r="C8" s="133"/>
      <c r="E8" s="146" t="s">
        <v>90</v>
      </c>
      <c r="F8" s="147" t="s">
        <v>91</v>
      </c>
      <c r="G8" s="148" t="s">
        <v>92</v>
      </c>
      <c r="H8" s="147" t="s">
        <v>93</v>
      </c>
      <c r="I8" s="146" t="s">
        <v>90</v>
      </c>
      <c r="J8" s="147" t="s">
        <v>91</v>
      </c>
      <c r="K8" s="148" t="s">
        <v>92</v>
      </c>
      <c r="L8" s="147" t="s">
        <v>93</v>
      </c>
      <c r="M8" s="146" t="s">
        <v>90</v>
      </c>
      <c r="N8" s="147" t="s">
        <v>91</v>
      </c>
      <c r="O8" s="148" t="s">
        <v>92</v>
      </c>
      <c r="P8" s="147" t="s">
        <v>93</v>
      </c>
      <c r="Q8" s="146" t="s">
        <v>90</v>
      </c>
      <c r="R8" s="147" t="s">
        <v>91</v>
      </c>
      <c r="S8" s="148" t="s">
        <v>92</v>
      </c>
      <c r="T8" s="147" t="s">
        <v>93</v>
      </c>
      <c r="U8" s="146" t="s">
        <v>90</v>
      </c>
      <c r="V8" s="147" t="s">
        <v>91</v>
      </c>
      <c r="W8" s="148" t="s">
        <v>92</v>
      </c>
      <c r="X8" s="147" t="s">
        <v>93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ht="13.5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U9" s="152"/>
      <c r="V9" s="153"/>
      <c r="W9" s="154" t="s">
        <v>94</v>
      </c>
      <c r="X9" s="153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ht="12.75" customHeight="1" x14ac:dyDescent="0.15">
      <c r="B10" s="157" t="s">
        <v>0</v>
      </c>
      <c r="C10" s="133">
        <v>21</v>
      </c>
      <c r="D10" s="134" t="s">
        <v>1</v>
      </c>
      <c r="E10" s="146" t="s">
        <v>144</v>
      </c>
      <c r="F10" s="231" t="s">
        <v>144</v>
      </c>
      <c r="G10" s="148" t="s">
        <v>144</v>
      </c>
      <c r="H10" s="231" t="s">
        <v>144</v>
      </c>
      <c r="I10" s="146" t="s">
        <v>144</v>
      </c>
      <c r="J10" s="231" t="s">
        <v>144</v>
      </c>
      <c r="K10" s="148" t="s">
        <v>144</v>
      </c>
      <c r="L10" s="231" t="s">
        <v>144</v>
      </c>
      <c r="M10" s="146" t="s">
        <v>144</v>
      </c>
      <c r="N10" s="231" t="s">
        <v>144</v>
      </c>
      <c r="O10" s="148" t="s">
        <v>144</v>
      </c>
      <c r="P10" s="231" t="s">
        <v>144</v>
      </c>
      <c r="Q10" s="146" t="s">
        <v>144</v>
      </c>
      <c r="R10" s="231" t="s">
        <v>144</v>
      </c>
      <c r="S10" s="148" t="s">
        <v>144</v>
      </c>
      <c r="T10" s="231" t="s">
        <v>144</v>
      </c>
      <c r="U10" s="146" t="s">
        <v>144</v>
      </c>
      <c r="V10" s="231" t="s">
        <v>144</v>
      </c>
      <c r="W10" s="148" t="s">
        <v>144</v>
      </c>
      <c r="X10" s="231" t="s">
        <v>144</v>
      </c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ht="12.75" customHeight="1" x14ac:dyDescent="0.15">
      <c r="B11" s="157"/>
      <c r="C11" s="133">
        <v>22</v>
      </c>
      <c r="D11" s="133"/>
      <c r="E11" s="146" t="s">
        <v>144</v>
      </c>
      <c r="F11" s="231" t="s">
        <v>144</v>
      </c>
      <c r="G11" s="148" t="s">
        <v>144</v>
      </c>
      <c r="H11" s="231" t="s">
        <v>144</v>
      </c>
      <c r="I11" s="146" t="s">
        <v>144</v>
      </c>
      <c r="J11" s="231" t="s">
        <v>144</v>
      </c>
      <c r="K11" s="148" t="s">
        <v>144</v>
      </c>
      <c r="L11" s="231" t="s">
        <v>144</v>
      </c>
      <c r="M11" s="146" t="s">
        <v>144</v>
      </c>
      <c r="N11" s="231" t="s">
        <v>144</v>
      </c>
      <c r="O11" s="148" t="s">
        <v>144</v>
      </c>
      <c r="P11" s="231" t="s">
        <v>144</v>
      </c>
      <c r="Q11" s="146" t="s">
        <v>144</v>
      </c>
      <c r="R11" s="231" t="s">
        <v>144</v>
      </c>
      <c r="S11" s="148" t="s">
        <v>144</v>
      </c>
      <c r="T11" s="231" t="s">
        <v>144</v>
      </c>
      <c r="U11" s="146" t="s">
        <v>144</v>
      </c>
      <c r="V11" s="231" t="s">
        <v>144</v>
      </c>
      <c r="W11" s="148" t="s">
        <v>144</v>
      </c>
      <c r="X11" s="231" t="s">
        <v>144</v>
      </c>
      <c r="Z11" s="133"/>
    </row>
    <row r="12" spans="2:36" ht="12.75" customHeight="1" x14ac:dyDescent="0.15">
      <c r="B12" s="150"/>
      <c r="C12" s="151">
        <v>23</v>
      </c>
      <c r="D12" s="163"/>
      <c r="E12" s="154" t="s">
        <v>144</v>
      </c>
      <c r="F12" s="153" t="s">
        <v>144</v>
      </c>
      <c r="G12" s="279">
        <v>0</v>
      </c>
      <c r="H12" s="153" t="s">
        <v>144</v>
      </c>
      <c r="I12" s="152" t="s">
        <v>144</v>
      </c>
      <c r="J12" s="153" t="s">
        <v>144</v>
      </c>
      <c r="K12" s="279">
        <v>0</v>
      </c>
      <c r="L12" s="153" t="s">
        <v>144</v>
      </c>
      <c r="M12" s="152" t="s">
        <v>144</v>
      </c>
      <c r="N12" s="153" t="s">
        <v>144</v>
      </c>
      <c r="O12" s="279">
        <v>0</v>
      </c>
      <c r="P12" s="153" t="s">
        <v>144</v>
      </c>
      <c r="Q12" s="152" t="s">
        <v>144</v>
      </c>
      <c r="R12" s="153" t="s">
        <v>144</v>
      </c>
      <c r="S12" s="279">
        <v>0</v>
      </c>
      <c r="T12" s="153" t="s">
        <v>144</v>
      </c>
      <c r="U12" s="152" t="s">
        <v>144</v>
      </c>
      <c r="V12" s="153" t="s">
        <v>144</v>
      </c>
      <c r="W12" s="279">
        <v>0</v>
      </c>
      <c r="X12" s="153" t="s">
        <v>144</v>
      </c>
      <c r="Z12" s="133"/>
    </row>
    <row r="13" spans="2:36" ht="12.75" customHeight="1" x14ac:dyDescent="0.15">
      <c r="B13" s="157" t="s">
        <v>95</v>
      </c>
      <c r="C13" s="133">
        <v>4</v>
      </c>
      <c r="D13" s="162" t="s">
        <v>96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33">
        <v>0</v>
      </c>
      <c r="Z13" s="133"/>
    </row>
    <row r="14" spans="2:36" ht="12.75" customHeight="1" x14ac:dyDescent="0.15">
      <c r="B14" s="157"/>
      <c r="C14" s="133">
        <v>5</v>
      </c>
      <c r="D14" s="162"/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12">
        <v>0</v>
      </c>
      <c r="T14" s="212">
        <v>0</v>
      </c>
      <c r="U14" s="212">
        <v>0</v>
      </c>
      <c r="V14" s="212">
        <v>0</v>
      </c>
      <c r="W14" s="212">
        <v>0</v>
      </c>
      <c r="X14" s="233">
        <v>0</v>
      </c>
      <c r="Z14" s="133"/>
    </row>
    <row r="15" spans="2:36" ht="12.75" customHeight="1" x14ac:dyDescent="0.15">
      <c r="B15" s="157"/>
      <c r="C15" s="133">
        <v>6</v>
      </c>
      <c r="D15" s="162"/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33">
        <v>0</v>
      </c>
      <c r="Z15" s="133"/>
    </row>
    <row r="16" spans="2:36" ht="12.75" customHeight="1" x14ac:dyDescent="0.15">
      <c r="B16" s="157"/>
      <c r="C16" s="133">
        <v>7</v>
      </c>
      <c r="D16" s="162"/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33">
        <v>0</v>
      </c>
      <c r="W16" s="212">
        <v>0</v>
      </c>
      <c r="X16" s="233">
        <v>0</v>
      </c>
      <c r="Z16" s="133"/>
    </row>
    <row r="17" spans="2:30" ht="12.75" customHeight="1" x14ac:dyDescent="0.15">
      <c r="B17" s="157"/>
      <c r="C17" s="133">
        <v>8</v>
      </c>
      <c r="D17" s="162"/>
      <c r="E17" s="212">
        <v>0</v>
      </c>
      <c r="F17" s="212">
        <v>0</v>
      </c>
      <c r="G17" s="212">
        <v>0</v>
      </c>
      <c r="H17" s="212">
        <v>0</v>
      </c>
      <c r="I17" s="233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2">
        <v>0</v>
      </c>
      <c r="R17" s="212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0</v>
      </c>
      <c r="X17" s="233">
        <v>0</v>
      </c>
      <c r="Z17" s="133"/>
    </row>
    <row r="18" spans="2:30" ht="12.75" customHeight="1" x14ac:dyDescent="0.15">
      <c r="B18" s="157"/>
      <c r="C18" s="133">
        <v>9</v>
      </c>
      <c r="D18" s="162"/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33">
        <v>0</v>
      </c>
      <c r="Z18" s="133"/>
    </row>
    <row r="19" spans="2:30" ht="12.75" customHeight="1" x14ac:dyDescent="0.15">
      <c r="B19" s="157"/>
      <c r="C19" s="133">
        <v>10</v>
      </c>
      <c r="D19" s="162"/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33">
        <v>0</v>
      </c>
      <c r="Z19" s="133"/>
    </row>
    <row r="20" spans="2:30" ht="12.75" customHeight="1" x14ac:dyDescent="0.15">
      <c r="B20" s="157"/>
      <c r="C20" s="133">
        <v>11</v>
      </c>
      <c r="D20" s="162"/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2">
        <v>0</v>
      </c>
      <c r="R20" s="212">
        <v>0</v>
      </c>
      <c r="S20" s="212">
        <v>0</v>
      </c>
      <c r="T20" s="212">
        <v>0</v>
      </c>
      <c r="U20" s="212">
        <v>0</v>
      </c>
      <c r="V20" s="212">
        <v>0</v>
      </c>
      <c r="W20" s="212">
        <v>0</v>
      </c>
      <c r="X20" s="233">
        <v>0</v>
      </c>
      <c r="Z20" s="133"/>
    </row>
    <row r="21" spans="2:30" ht="12.75" customHeight="1" x14ac:dyDescent="0.15">
      <c r="B21" s="150"/>
      <c r="C21" s="151">
        <v>12</v>
      </c>
      <c r="D21" s="163"/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0</v>
      </c>
      <c r="K21" s="237">
        <v>0</v>
      </c>
      <c r="L21" s="237">
        <v>0</v>
      </c>
      <c r="M21" s="237">
        <v>0</v>
      </c>
      <c r="N21" s="237">
        <v>0</v>
      </c>
      <c r="O21" s="237">
        <v>0</v>
      </c>
      <c r="P21" s="237">
        <v>0</v>
      </c>
      <c r="Q21" s="237">
        <v>0</v>
      </c>
      <c r="R21" s="237">
        <v>0</v>
      </c>
      <c r="S21" s="237">
        <v>0</v>
      </c>
      <c r="T21" s="237">
        <v>0</v>
      </c>
      <c r="U21" s="237">
        <v>0</v>
      </c>
      <c r="V21" s="237">
        <v>0</v>
      </c>
      <c r="W21" s="237">
        <v>0</v>
      </c>
      <c r="X21" s="236">
        <v>0</v>
      </c>
      <c r="Z21" s="133"/>
    </row>
    <row r="22" spans="2:30" ht="12.75" customHeight="1" x14ac:dyDescent="0.15">
      <c r="B22" s="280" t="s">
        <v>179</v>
      </c>
      <c r="C22" s="281"/>
      <c r="D22" s="282"/>
      <c r="E22" s="146"/>
      <c r="F22" s="231"/>
      <c r="G22" s="148"/>
      <c r="H22" s="231"/>
      <c r="I22" s="146"/>
      <c r="J22" s="231"/>
      <c r="K22" s="148"/>
      <c r="L22" s="231"/>
      <c r="M22" s="146"/>
      <c r="N22" s="231"/>
      <c r="O22" s="148"/>
      <c r="P22" s="231"/>
      <c r="Q22" s="146"/>
      <c r="R22" s="231"/>
      <c r="S22" s="148"/>
      <c r="T22" s="231"/>
      <c r="U22" s="146"/>
      <c r="V22" s="231"/>
      <c r="W22" s="148"/>
      <c r="X22" s="231"/>
    </row>
    <row r="23" spans="2:30" ht="12.75" customHeight="1" x14ac:dyDescent="0.15">
      <c r="B23" s="283">
        <v>41246</v>
      </c>
      <c r="C23" s="284"/>
      <c r="D23" s="285">
        <v>41257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12">
        <v>0</v>
      </c>
      <c r="V23" s="212">
        <v>0</v>
      </c>
      <c r="W23" s="212">
        <v>0</v>
      </c>
      <c r="X23" s="212">
        <v>0</v>
      </c>
    </row>
    <row r="24" spans="2:30" ht="12.75" customHeight="1" x14ac:dyDescent="0.15">
      <c r="B24" s="283">
        <v>41260</v>
      </c>
      <c r="C24" s="284"/>
      <c r="D24" s="286">
        <v>41270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12">
        <v>0</v>
      </c>
      <c r="U24" s="212">
        <v>0</v>
      </c>
      <c r="V24" s="212">
        <v>0</v>
      </c>
      <c r="W24" s="212">
        <v>0</v>
      </c>
      <c r="X24" s="212">
        <v>0</v>
      </c>
    </row>
    <row r="25" spans="2:30" ht="12.75" customHeight="1" x14ac:dyDescent="0.15">
      <c r="B25" s="287"/>
      <c r="C25" s="288"/>
      <c r="D25" s="288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Z25" s="133"/>
      <c r="AA25" s="133"/>
      <c r="AB25" s="133"/>
      <c r="AC25" s="133"/>
      <c r="AD25" s="133"/>
    </row>
    <row r="26" spans="2:30" ht="12.75" customHeight="1" x14ac:dyDescent="0.15">
      <c r="B26" s="157"/>
      <c r="C26" s="168" t="s">
        <v>83</v>
      </c>
      <c r="D26" s="229"/>
      <c r="E26" s="136" t="s">
        <v>180</v>
      </c>
      <c r="F26" s="277"/>
      <c r="G26" s="277"/>
      <c r="H26" s="277"/>
      <c r="I26" s="136" t="s">
        <v>181</v>
      </c>
      <c r="J26" s="277"/>
      <c r="K26" s="277"/>
      <c r="L26" s="277"/>
      <c r="M26" s="136" t="s">
        <v>182</v>
      </c>
      <c r="N26" s="277"/>
      <c r="O26" s="277"/>
      <c r="P26" s="277"/>
      <c r="Q26" s="136" t="s">
        <v>183</v>
      </c>
      <c r="R26" s="277"/>
      <c r="S26" s="277"/>
      <c r="T26" s="277"/>
      <c r="U26" s="136" t="s">
        <v>184</v>
      </c>
      <c r="V26" s="277"/>
      <c r="W26" s="277"/>
      <c r="X26" s="156"/>
      <c r="Z26" s="155"/>
      <c r="AA26" s="278"/>
      <c r="AB26" s="278"/>
      <c r="AC26" s="278"/>
      <c r="AD26" s="133"/>
    </row>
    <row r="27" spans="2:30" ht="9" customHeight="1" x14ac:dyDescent="0.15">
      <c r="B27" s="157"/>
      <c r="C27" s="150"/>
      <c r="D27" s="163"/>
      <c r="E27" s="150"/>
      <c r="F27" s="151"/>
      <c r="G27" s="151"/>
      <c r="H27" s="151"/>
      <c r="I27" s="150"/>
      <c r="J27" s="151"/>
      <c r="K27" s="151"/>
      <c r="L27" s="151"/>
      <c r="M27" s="150"/>
      <c r="N27" s="151"/>
      <c r="O27" s="151"/>
      <c r="P27" s="151"/>
      <c r="Q27" s="150"/>
      <c r="R27" s="151"/>
      <c r="S27" s="151"/>
      <c r="T27" s="151"/>
      <c r="U27" s="150"/>
      <c r="V27" s="151"/>
      <c r="W27" s="151"/>
      <c r="X27" s="163"/>
      <c r="Z27" s="155"/>
      <c r="AA27" s="155"/>
      <c r="AB27" s="155"/>
      <c r="AC27" s="155"/>
      <c r="AD27" s="133"/>
    </row>
    <row r="28" spans="2:30" ht="12.75" customHeight="1" x14ac:dyDescent="0.15">
      <c r="B28" s="157" t="s">
        <v>89</v>
      </c>
      <c r="C28" s="133"/>
      <c r="E28" s="146" t="s">
        <v>90</v>
      </c>
      <c r="F28" s="147" t="s">
        <v>91</v>
      </c>
      <c r="G28" s="148" t="s">
        <v>92</v>
      </c>
      <c r="H28" s="147" t="s">
        <v>93</v>
      </c>
      <c r="I28" s="146" t="s">
        <v>90</v>
      </c>
      <c r="J28" s="147" t="s">
        <v>91</v>
      </c>
      <c r="K28" s="148" t="s">
        <v>92</v>
      </c>
      <c r="L28" s="147" t="s">
        <v>93</v>
      </c>
      <c r="M28" s="146" t="s">
        <v>90</v>
      </c>
      <c r="N28" s="147" t="s">
        <v>91</v>
      </c>
      <c r="O28" s="148" t="s">
        <v>92</v>
      </c>
      <c r="P28" s="147" t="s">
        <v>93</v>
      </c>
      <c r="Q28" s="146" t="s">
        <v>90</v>
      </c>
      <c r="R28" s="147" t="s">
        <v>91</v>
      </c>
      <c r="S28" s="148" t="s">
        <v>92</v>
      </c>
      <c r="T28" s="147" t="s">
        <v>93</v>
      </c>
      <c r="U28" s="146" t="s">
        <v>90</v>
      </c>
      <c r="V28" s="147" t="s">
        <v>91</v>
      </c>
      <c r="W28" s="148" t="s">
        <v>92</v>
      </c>
      <c r="X28" s="147" t="s">
        <v>93</v>
      </c>
      <c r="Z28" s="155"/>
      <c r="AA28" s="155"/>
      <c r="AB28" s="155"/>
      <c r="AC28" s="155"/>
      <c r="AD28" s="133"/>
    </row>
    <row r="29" spans="2:30" ht="12.75" customHeight="1" x14ac:dyDescent="0.15">
      <c r="B29" s="150"/>
      <c r="C29" s="151"/>
      <c r="D29" s="151"/>
      <c r="E29" s="152"/>
      <c r="F29" s="153"/>
      <c r="G29" s="154" t="s">
        <v>94</v>
      </c>
      <c r="H29" s="153"/>
      <c r="I29" s="152"/>
      <c r="J29" s="153"/>
      <c r="K29" s="154" t="s">
        <v>94</v>
      </c>
      <c r="L29" s="153"/>
      <c r="M29" s="152"/>
      <c r="N29" s="153"/>
      <c r="O29" s="154" t="s">
        <v>94</v>
      </c>
      <c r="P29" s="153"/>
      <c r="Q29" s="152"/>
      <c r="R29" s="153"/>
      <c r="S29" s="154" t="s">
        <v>94</v>
      </c>
      <c r="T29" s="153"/>
      <c r="U29" s="152"/>
      <c r="V29" s="153"/>
      <c r="W29" s="154" t="s">
        <v>94</v>
      </c>
      <c r="X29" s="153"/>
      <c r="Z29" s="155"/>
      <c r="AA29" s="155"/>
      <c r="AB29" s="155"/>
      <c r="AC29" s="155"/>
      <c r="AD29" s="133"/>
    </row>
    <row r="30" spans="2:30" ht="12.75" customHeight="1" x14ac:dyDescent="0.15">
      <c r="B30" s="157" t="s">
        <v>0</v>
      </c>
      <c r="C30" s="133">
        <v>21</v>
      </c>
      <c r="D30" s="134" t="s">
        <v>1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157">
        <v>683</v>
      </c>
      <c r="N30" s="158">
        <v>1136</v>
      </c>
      <c r="O30" s="133">
        <v>886</v>
      </c>
      <c r="P30" s="158">
        <v>452033</v>
      </c>
      <c r="Q30" s="157">
        <v>578</v>
      </c>
      <c r="R30" s="158">
        <v>982</v>
      </c>
      <c r="S30" s="133">
        <v>702</v>
      </c>
      <c r="T30" s="158">
        <v>2248811</v>
      </c>
      <c r="U30" s="157">
        <v>588</v>
      </c>
      <c r="V30" s="158">
        <v>945</v>
      </c>
      <c r="W30" s="133">
        <v>699</v>
      </c>
      <c r="X30" s="158">
        <v>1120018</v>
      </c>
      <c r="Z30" s="155"/>
      <c r="AA30" s="155"/>
      <c r="AB30" s="155"/>
      <c r="AC30" s="155"/>
      <c r="AD30" s="133"/>
    </row>
    <row r="31" spans="2:30" ht="12.75" customHeight="1" x14ac:dyDescent="0.15">
      <c r="B31" s="157"/>
      <c r="C31" s="133">
        <v>22</v>
      </c>
      <c r="D31" s="162"/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158">
        <v>650</v>
      </c>
      <c r="N31" s="158">
        <v>1200</v>
      </c>
      <c r="O31" s="158">
        <v>954</v>
      </c>
      <c r="P31" s="158">
        <v>289944.8</v>
      </c>
      <c r="Q31" s="158">
        <v>550</v>
      </c>
      <c r="R31" s="158">
        <v>950</v>
      </c>
      <c r="S31" s="158">
        <v>698</v>
      </c>
      <c r="T31" s="158">
        <v>2132498.7000000002</v>
      </c>
      <c r="U31" s="158">
        <v>550</v>
      </c>
      <c r="V31" s="158">
        <v>933.4</v>
      </c>
      <c r="W31" s="158">
        <v>702</v>
      </c>
      <c r="X31" s="158">
        <v>1067358.8</v>
      </c>
      <c r="Z31" s="133"/>
      <c r="AA31" s="133"/>
      <c r="AB31" s="133"/>
      <c r="AC31" s="133"/>
      <c r="AD31" s="133"/>
    </row>
    <row r="32" spans="2:30" ht="12.75" customHeight="1" x14ac:dyDescent="0.15">
      <c r="B32" s="150"/>
      <c r="C32" s="151">
        <v>23</v>
      </c>
      <c r="D32" s="163"/>
      <c r="E32" s="237">
        <v>0</v>
      </c>
      <c r="F32" s="237">
        <v>0</v>
      </c>
      <c r="G32" s="237">
        <v>0</v>
      </c>
      <c r="H32" s="237">
        <v>0</v>
      </c>
      <c r="I32" s="237">
        <v>0</v>
      </c>
      <c r="J32" s="237">
        <v>0</v>
      </c>
      <c r="K32" s="237">
        <v>0</v>
      </c>
      <c r="L32" s="237">
        <v>0</v>
      </c>
      <c r="M32" s="289">
        <v>787.5</v>
      </c>
      <c r="N32" s="289">
        <v>1260</v>
      </c>
      <c r="O32" s="289">
        <v>973.08025216451301</v>
      </c>
      <c r="P32" s="289">
        <v>208027.4</v>
      </c>
      <c r="Q32" s="289">
        <v>609</v>
      </c>
      <c r="R32" s="289">
        <v>1003.0649999999999</v>
      </c>
      <c r="S32" s="289">
        <v>755.6924351726625</v>
      </c>
      <c r="T32" s="289">
        <v>1749284.7</v>
      </c>
      <c r="U32" s="289">
        <v>602.70000000000005</v>
      </c>
      <c r="V32" s="289">
        <v>997.5</v>
      </c>
      <c r="W32" s="289">
        <v>732.9531691990976</v>
      </c>
      <c r="X32" s="289">
        <v>926138.20000000019</v>
      </c>
      <c r="Z32" s="155"/>
      <c r="AA32" s="155"/>
      <c r="AB32" s="155"/>
      <c r="AC32" s="155"/>
      <c r="AD32" s="155"/>
    </row>
    <row r="33" spans="2:24" ht="12.75" customHeight="1" x14ac:dyDescent="0.15">
      <c r="B33" s="157" t="s">
        <v>95</v>
      </c>
      <c r="C33" s="133">
        <v>4</v>
      </c>
      <c r="D33" s="162" t="s">
        <v>96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158">
        <v>892.5</v>
      </c>
      <c r="N33" s="158">
        <v>1190.7</v>
      </c>
      <c r="O33" s="158">
        <v>1047.585291493159</v>
      </c>
      <c r="P33" s="158">
        <v>16833.7</v>
      </c>
      <c r="Q33" s="158">
        <v>714</v>
      </c>
      <c r="R33" s="158">
        <v>840</v>
      </c>
      <c r="S33" s="158">
        <v>777.41535561294484</v>
      </c>
      <c r="T33" s="158">
        <v>130769.29999999999</v>
      </c>
      <c r="U33" s="158">
        <v>661.5</v>
      </c>
      <c r="V33" s="158">
        <v>787.5</v>
      </c>
      <c r="W33" s="158">
        <v>712.62351706865832</v>
      </c>
      <c r="X33" s="162">
        <v>88391.6</v>
      </c>
    </row>
    <row r="34" spans="2:24" ht="12.75" customHeight="1" x14ac:dyDescent="0.15">
      <c r="B34" s="157"/>
      <c r="C34" s="133">
        <v>5</v>
      </c>
      <c r="D34" s="162"/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158">
        <v>871.5</v>
      </c>
      <c r="N34" s="158">
        <v>1155</v>
      </c>
      <c r="O34" s="158">
        <v>995.21979944638849</v>
      </c>
      <c r="P34" s="158">
        <v>26204.9</v>
      </c>
      <c r="Q34" s="158">
        <v>703.5</v>
      </c>
      <c r="R34" s="158">
        <v>840</v>
      </c>
      <c r="S34" s="158">
        <v>761.38401451696268</v>
      </c>
      <c r="T34" s="158">
        <v>186675.90000000002</v>
      </c>
      <c r="U34" s="158">
        <v>630</v>
      </c>
      <c r="V34" s="158">
        <v>787.5</v>
      </c>
      <c r="W34" s="158">
        <v>695.58382359077029</v>
      </c>
      <c r="X34" s="158">
        <v>104192.5</v>
      </c>
    </row>
    <row r="35" spans="2:24" ht="12.75" customHeight="1" x14ac:dyDescent="0.15">
      <c r="B35" s="157"/>
      <c r="C35" s="133">
        <v>6</v>
      </c>
      <c r="D35" s="162"/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158">
        <v>882</v>
      </c>
      <c r="N35" s="158">
        <v>1176</v>
      </c>
      <c r="O35" s="158">
        <v>1003.8527004909984</v>
      </c>
      <c r="P35" s="158">
        <v>23843.4</v>
      </c>
      <c r="Q35" s="158">
        <v>672</v>
      </c>
      <c r="R35" s="158">
        <v>829.5</v>
      </c>
      <c r="S35" s="158">
        <v>741.43449977331932</v>
      </c>
      <c r="T35" s="158">
        <v>141288.09999999998</v>
      </c>
      <c r="U35" s="158">
        <v>672</v>
      </c>
      <c r="V35" s="158">
        <v>819</v>
      </c>
      <c r="W35" s="158">
        <v>701.86926993544694</v>
      </c>
      <c r="X35" s="162">
        <v>129111.20000000001</v>
      </c>
    </row>
    <row r="36" spans="2:24" ht="12.75" customHeight="1" x14ac:dyDescent="0.15">
      <c r="B36" s="157"/>
      <c r="C36" s="133">
        <v>7</v>
      </c>
      <c r="D36" s="162"/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158">
        <v>871.5</v>
      </c>
      <c r="N36" s="158">
        <v>1155</v>
      </c>
      <c r="O36" s="158">
        <v>989.57925827935401</v>
      </c>
      <c r="P36" s="158">
        <v>23923.200000000001</v>
      </c>
      <c r="Q36" s="158">
        <v>703.5</v>
      </c>
      <c r="R36" s="158">
        <v>828.45</v>
      </c>
      <c r="S36" s="158">
        <v>783.86969830279907</v>
      </c>
      <c r="T36" s="158">
        <v>144233.90000000002</v>
      </c>
      <c r="U36" s="158">
        <v>661.5</v>
      </c>
      <c r="V36" s="158">
        <v>819</v>
      </c>
      <c r="W36" s="158">
        <v>707.2023081391377</v>
      </c>
      <c r="X36" s="162">
        <v>105236.6</v>
      </c>
    </row>
    <row r="37" spans="2:24" ht="12.75" customHeight="1" x14ac:dyDescent="0.15">
      <c r="B37" s="157"/>
      <c r="C37" s="133">
        <v>8</v>
      </c>
      <c r="D37" s="162"/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158">
        <v>913.5</v>
      </c>
      <c r="N37" s="158">
        <v>1155</v>
      </c>
      <c r="O37" s="158">
        <v>967.25317703768621</v>
      </c>
      <c r="P37" s="158">
        <v>23443.9</v>
      </c>
      <c r="Q37" s="158">
        <v>682.5</v>
      </c>
      <c r="R37" s="158">
        <v>819</v>
      </c>
      <c r="S37" s="158">
        <v>774.96839919663898</v>
      </c>
      <c r="T37" s="158">
        <v>154561.60000000001</v>
      </c>
      <c r="U37" s="158">
        <v>672</v>
      </c>
      <c r="V37" s="158">
        <v>798</v>
      </c>
      <c r="W37" s="158">
        <v>704.64558648346269</v>
      </c>
      <c r="X37" s="162">
        <v>82423.7</v>
      </c>
    </row>
    <row r="38" spans="2:24" ht="12.75" customHeight="1" x14ac:dyDescent="0.15">
      <c r="B38" s="157"/>
      <c r="C38" s="133">
        <v>9</v>
      </c>
      <c r="D38" s="162"/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158">
        <v>889.35</v>
      </c>
      <c r="N38" s="158">
        <v>1155</v>
      </c>
      <c r="O38" s="158">
        <v>962.40451612903234</v>
      </c>
      <c r="P38" s="158">
        <v>25588.400000000001</v>
      </c>
      <c r="Q38" s="158">
        <v>693</v>
      </c>
      <c r="R38" s="158">
        <v>830.02500000000009</v>
      </c>
      <c r="S38" s="158">
        <v>760.29007835377024</v>
      </c>
      <c r="T38" s="158">
        <v>158048.4</v>
      </c>
      <c r="U38" s="158">
        <v>682.5</v>
      </c>
      <c r="V38" s="158">
        <v>787.5</v>
      </c>
      <c r="W38" s="158">
        <v>711.8696288021556</v>
      </c>
      <c r="X38" s="162">
        <v>78260.399999999994</v>
      </c>
    </row>
    <row r="39" spans="2:24" ht="12.75" customHeight="1" x14ac:dyDescent="0.15">
      <c r="B39" s="157"/>
      <c r="C39" s="133">
        <v>10</v>
      </c>
      <c r="D39" s="162"/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158">
        <v>871.5</v>
      </c>
      <c r="N39" s="158">
        <v>1134</v>
      </c>
      <c r="O39" s="158">
        <v>978.59724712914874</v>
      </c>
      <c r="P39" s="158">
        <v>40415.5</v>
      </c>
      <c r="Q39" s="158">
        <v>672</v>
      </c>
      <c r="R39" s="158">
        <v>819</v>
      </c>
      <c r="S39" s="158">
        <v>754.54090271044697</v>
      </c>
      <c r="T39" s="158">
        <v>144658.9</v>
      </c>
      <c r="U39" s="158">
        <v>651</v>
      </c>
      <c r="V39" s="158">
        <v>787.5</v>
      </c>
      <c r="W39" s="158">
        <v>703.96317896360415</v>
      </c>
      <c r="X39" s="162">
        <v>127222.5</v>
      </c>
    </row>
    <row r="40" spans="2:24" ht="12.75" customHeight="1" x14ac:dyDescent="0.15">
      <c r="B40" s="157"/>
      <c r="C40" s="133">
        <v>11</v>
      </c>
      <c r="D40" s="162"/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2">
        <v>0</v>
      </c>
      <c r="M40" s="158">
        <v>892.5</v>
      </c>
      <c r="N40" s="158">
        <v>1155</v>
      </c>
      <c r="O40" s="158">
        <v>1007.2973372348207</v>
      </c>
      <c r="P40" s="158">
        <v>35961.599999999999</v>
      </c>
      <c r="Q40" s="158">
        <v>703.5</v>
      </c>
      <c r="R40" s="158">
        <v>829.92</v>
      </c>
      <c r="S40" s="158">
        <v>779.7203122774539</v>
      </c>
      <c r="T40" s="158">
        <v>163099.5</v>
      </c>
      <c r="U40" s="158">
        <v>703.5</v>
      </c>
      <c r="V40" s="158">
        <v>808.5</v>
      </c>
      <c r="W40" s="158">
        <v>753.00639543664397</v>
      </c>
      <c r="X40" s="162">
        <v>123012.6</v>
      </c>
    </row>
    <row r="41" spans="2:24" ht="12.75" customHeight="1" x14ac:dyDescent="0.15">
      <c r="B41" s="150"/>
      <c r="C41" s="151">
        <v>12</v>
      </c>
      <c r="D41" s="163"/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0</v>
      </c>
      <c r="M41" s="166">
        <v>924</v>
      </c>
      <c r="N41" s="166">
        <v>1155</v>
      </c>
      <c r="O41" s="166">
        <v>1014.3682244158443</v>
      </c>
      <c r="P41" s="166">
        <v>45122</v>
      </c>
      <c r="Q41" s="166">
        <v>703.5</v>
      </c>
      <c r="R41" s="166">
        <v>819.94500000000005</v>
      </c>
      <c r="S41" s="166">
        <v>773.48226034151514</v>
      </c>
      <c r="T41" s="166">
        <v>148704</v>
      </c>
      <c r="U41" s="166">
        <v>708.75</v>
      </c>
      <c r="V41" s="166">
        <v>819</v>
      </c>
      <c r="W41" s="166">
        <v>754.87660685591857</v>
      </c>
      <c r="X41" s="163">
        <v>93637</v>
      </c>
    </row>
    <row r="42" spans="2:24" ht="12.75" customHeight="1" x14ac:dyDescent="0.15">
      <c r="B42" s="280" t="s">
        <v>179</v>
      </c>
      <c r="C42" s="281"/>
      <c r="D42" s="282"/>
      <c r="E42" s="146"/>
      <c r="F42" s="231"/>
      <c r="G42" s="148"/>
      <c r="H42" s="231"/>
      <c r="I42" s="146"/>
      <c r="J42" s="231"/>
      <c r="K42" s="148"/>
      <c r="L42" s="231"/>
      <c r="M42" s="157"/>
      <c r="N42" s="158"/>
      <c r="O42" s="133"/>
      <c r="P42" s="158"/>
      <c r="Q42" s="157"/>
      <c r="R42" s="158"/>
      <c r="S42" s="133"/>
      <c r="T42" s="158"/>
      <c r="U42" s="157"/>
      <c r="V42" s="158"/>
      <c r="W42" s="133"/>
      <c r="X42" s="158"/>
    </row>
    <row r="43" spans="2:24" ht="12.75" customHeight="1" x14ac:dyDescent="0.15">
      <c r="B43" s="283">
        <v>41246</v>
      </c>
      <c r="C43" s="284"/>
      <c r="D43" s="285">
        <v>41257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30">
        <v>924</v>
      </c>
      <c r="N43" s="230">
        <v>1155</v>
      </c>
      <c r="O43" s="230">
        <v>1004.066816143498</v>
      </c>
      <c r="P43" s="158">
        <v>15860.9</v>
      </c>
      <c r="Q43" s="230">
        <v>703.5</v>
      </c>
      <c r="R43" s="230">
        <v>819.94500000000005</v>
      </c>
      <c r="S43" s="230">
        <v>770.58217279157441</v>
      </c>
      <c r="T43" s="158">
        <v>68474.5</v>
      </c>
      <c r="U43" s="230">
        <v>708.75</v>
      </c>
      <c r="V43" s="230">
        <v>805.245</v>
      </c>
      <c r="W43" s="230">
        <v>753.15072532955526</v>
      </c>
      <c r="X43" s="158">
        <v>56581.599999999999</v>
      </c>
    </row>
    <row r="44" spans="2:24" ht="12.75" customHeight="1" x14ac:dyDescent="0.15">
      <c r="B44" s="283">
        <v>41260</v>
      </c>
      <c r="C44" s="284"/>
      <c r="D44" s="286">
        <v>41270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157">
        <v>945</v>
      </c>
      <c r="N44" s="158">
        <v>1155</v>
      </c>
      <c r="O44" s="133">
        <v>1024.7341940335925</v>
      </c>
      <c r="P44" s="158">
        <v>13091.4</v>
      </c>
      <c r="Q44" s="157">
        <v>714</v>
      </c>
      <c r="R44" s="158">
        <v>819</v>
      </c>
      <c r="S44" s="133">
        <v>777.15740866586953</v>
      </c>
      <c r="T44" s="158">
        <v>60639.4</v>
      </c>
      <c r="U44" s="157">
        <v>724.5</v>
      </c>
      <c r="V44" s="158">
        <v>819</v>
      </c>
      <c r="W44" s="133">
        <v>766.37823275862081</v>
      </c>
      <c r="X44" s="158">
        <v>34803.800000000003</v>
      </c>
    </row>
    <row r="45" spans="2:24" ht="12.75" customHeight="1" x14ac:dyDescent="0.15">
      <c r="B45" s="287"/>
      <c r="C45" s="288"/>
      <c r="D45" s="288">
        <v>41636</v>
      </c>
      <c r="E45" s="237"/>
      <c r="F45" s="237"/>
      <c r="G45" s="237"/>
      <c r="H45" s="237"/>
      <c r="I45" s="237"/>
      <c r="J45" s="237"/>
      <c r="K45" s="237"/>
      <c r="L45" s="237"/>
      <c r="M45" s="290"/>
      <c r="N45" s="290"/>
      <c r="O45" s="290"/>
      <c r="P45" s="166">
        <v>16170</v>
      </c>
      <c r="Q45" s="290"/>
      <c r="R45" s="290"/>
      <c r="S45" s="290"/>
      <c r="T45" s="166">
        <v>19590</v>
      </c>
      <c r="U45" s="290"/>
      <c r="V45" s="290"/>
      <c r="W45" s="290"/>
      <c r="X45" s="166">
        <v>2252</v>
      </c>
    </row>
    <row r="46" spans="2:24" ht="6" customHeight="1" x14ac:dyDescent="0.15"/>
    <row r="47" spans="2:24" ht="12.75" customHeight="1" x14ac:dyDescent="0.15">
      <c r="B47" s="175" t="s">
        <v>102</v>
      </c>
      <c r="C47" s="134" t="s">
        <v>185</v>
      </c>
      <c r="L47" s="217" t="s">
        <v>186</v>
      </c>
      <c r="M47" s="134" t="s">
        <v>187</v>
      </c>
    </row>
    <row r="48" spans="2:24" ht="12.75" customHeight="1" x14ac:dyDescent="0.15">
      <c r="B48" s="217" t="s">
        <v>104</v>
      </c>
      <c r="C48" s="134" t="s">
        <v>188</v>
      </c>
      <c r="M48" s="134" t="s">
        <v>189</v>
      </c>
    </row>
    <row r="49" spans="2:26" ht="12.75" customHeight="1" x14ac:dyDescent="0.15">
      <c r="B49" s="217" t="s">
        <v>190</v>
      </c>
      <c r="C49" s="134" t="s">
        <v>105</v>
      </c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133"/>
      <c r="Y49" s="133"/>
      <c r="Z49" s="133"/>
    </row>
    <row r="50" spans="2:26" x14ac:dyDescent="0.15">
      <c r="B50" s="217"/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34" customWidth="1"/>
    <col min="2" max="2" width="6" style="134" customWidth="1"/>
    <col min="3" max="3" width="2.625" style="134" customWidth="1"/>
    <col min="4" max="6" width="5.5" style="134" customWidth="1"/>
    <col min="7" max="7" width="5.875" style="134" customWidth="1"/>
    <col min="8" max="8" width="7.75" style="134" customWidth="1"/>
    <col min="9" max="11" width="5.875" style="134" customWidth="1"/>
    <col min="12" max="12" width="7.75" style="134" customWidth="1"/>
    <col min="13" max="14" width="5.75" style="134" customWidth="1"/>
    <col min="15" max="15" width="5.875" style="134" customWidth="1"/>
    <col min="16" max="16" width="7.625" style="134" customWidth="1"/>
    <col min="17" max="17" width="5.5" style="134" customWidth="1"/>
    <col min="18" max="18" width="5.75" style="134" customWidth="1"/>
    <col min="19" max="19" width="5.875" style="134" customWidth="1"/>
    <col min="20" max="20" width="8.25" style="134" customWidth="1"/>
    <col min="21" max="23" width="5.875" style="134" customWidth="1"/>
    <col min="24" max="24" width="8" style="134" customWidth="1"/>
    <col min="25" max="25" width="7.5" style="134"/>
    <col min="26" max="26" width="11.125" style="134" customWidth="1"/>
    <col min="27" max="31" width="18.125" style="134" customWidth="1"/>
    <col min="32" max="35" width="7" style="134" customWidth="1"/>
    <col min="36" max="16384" width="7.5" style="134"/>
  </cols>
  <sheetData>
    <row r="2" spans="2:35" x14ac:dyDescent="0.15">
      <c r="B2" s="134" t="s">
        <v>191</v>
      </c>
    </row>
    <row r="3" spans="2:35" x14ac:dyDescent="0.15">
      <c r="X3" s="135" t="s">
        <v>82</v>
      </c>
    </row>
    <row r="4" spans="2:35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2:35" ht="23.25" customHeight="1" x14ac:dyDescent="0.15">
      <c r="B5" s="157"/>
      <c r="C5" s="168" t="s">
        <v>83</v>
      </c>
      <c r="D5" s="229"/>
      <c r="E5" s="291" t="s">
        <v>192</v>
      </c>
      <c r="F5" s="292"/>
      <c r="G5" s="292"/>
      <c r="H5" s="293"/>
      <c r="I5" s="136" t="s">
        <v>193</v>
      </c>
      <c r="J5" s="277"/>
      <c r="K5" s="277"/>
      <c r="L5" s="156"/>
      <c r="M5" s="136" t="s">
        <v>194</v>
      </c>
      <c r="N5" s="277"/>
      <c r="O5" s="277"/>
      <c r="P5" s="156"/>
      <c r="Q5" s="136" t="s">
        <v>195</v>
      </c>
      <c r="R5" s="277"/>
      <c r="S5" s="277"/>
      <c r="T5" s="156"/>
      <c r="U5" s="136" t="s">
        <v>196</v>
      </c>
      <c r="V5" s="277"/>
      <c r="W5" s="277"/>
      <c r="X5" s="156"/>
      <c r="Z5" s="155"/>
      <c r="AA5" s="278"/>
      <c r="AB5" s="278"/>
      <c r="AC5" s="278"/>
      <c r="AD5" s="278"/>
      <c r="AE5" s="278"/>
      <c r="AF5" s="278"/>
      <c r="AG5" s="278"/>
      <c r="AH5" s="278"/>
      <c r="AI5" s="278"/>
    </row>
    <row r="6" spans="2:35" ht="13.5" x14ac:dyDescent="0.15">
      <c r="B6" s="157"/>
      <c r="C6" s="150"/>
      <c r="D6" s="163"/>
      <c r="E6" s="294"/>
      <c r="F6" s="295"/>
      <c r="G6" s="295"/>
      <c r="H6" s="296"/>
      <c r="I6" s="150"/>
      <c r="J6" s="151"/>
      <c r="K6" s="151"/>
      <c r="L6" s="163"/>
      <c r="M6" s="150"/>
      <c r="N6" s="151"/>
      <c r="O6" s="151"/>
      <c r="P6" s="163"/>
      <c r="Q6" s="150"/>
      <c r="R6" s="151"/>
      <c r="S6" s="151"/>
      <c r="T6" s="163"/>
      <c r="U6" s="150"/>
      <c r="V6" s="151"/>
      <c r="W6" s="151"/>
      <c r="X6" s="163"/>
      <c r="Z6" s="155"/>
      <c r="AA6" s="155"/>
      <c r="AB6" s="155"/>
      <c r="AC6" s="155"/>
      <c r="AD6" s="155"/>
      <c r="AE6" s="155"/>
      <c r="AF6" s="155"/>
      <c r="AG6" s="155"/>
      <c r="AH6" s="155"/>
      <c r="AI6" s="155"/>
    </row>
    <row r="7" spans="2:35" ht="12.75" customHeight="1" x14ac:dyDescent="0.15">
      <c r="B7" s="157" t="s">
        <v>89</v>
      </c>
      <c r="C7" s="133"/>
      <c r="E7" s="146" t="s">
        <v>90</v>
      </c>
      <c r="F7" s="147" t="s">
        <v>91</v>
      </c>
      <c r="G7" s="148" t="s">
        <v>92</v>
      </c>
      <c r="H7" s="147" t="s">
        <v>93</v>
      </c>
      <c r="I7" s="157" t="s">
        <v>90</v>
      </c>
      <c r="J7" s="297" t="s">
        <v>91</v>
      </c>
      <c r="K7" s="133" t="s">
        <v>92</v>
      </c>
      <c r="L7" s="297" t="s">
        <v>93</v>
      </c>
      <c r="M7" s="157" t="s">
        <v>90</v>
      </c>
      <c r="N7" s="297" t="s">
        <v>91</v>
      </c>
      <c r="O7" s="133" t="s">
        <v>92</v>
      </c>
      <c r="P7" s="297" t="s">
        <v>93</v>
      </c>
      <c r="Q7" s="157" t="s">
        <v>90</v>
      </c>
      <c r="R7" s="297" t="s">
        <v>91</v>
      </c>
      <c r="S7" s="133" t="s">
        <v>92</v>
      </c>
      <c r="T7" s="297" t="s">
        <v>93</v>
      </c>
      <c r="U7" s="157" t="s">
        <v>90</v>
      </c>
      <c r="V7" s="297" t="s">
        <v>91</v>
      </c>
      <c r="W7" s="133" t="s">
        <v>92</v>
      </c>
      <c r="X7" s="297" t="s">
        <v>93</v>
      </c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2:35" ht="12.75" customHeight="1" x14ac:dyDescent="0.15">
      <c r="B8" s="150"/>
      <c r="C8" s="151"/>
      <c r="D8" s="151"/>
      <c r="E8" s="152"/>
      <c r="F8" s="153"/>
      <c r="G8" s="154" t="s">
        <v>94</v>
      </c>
      <c r="H8" s="153"/>
      <c r="I8" s="150"/>
      <c r="J8" s="166"/>
      <c r="K8" s="151" t="s">
        <v>94</v>
      </c>
      <c r="L8" s="166"/>
      <c r="M8" s="150"/>
      <c r="N8" s="166"/>
      <c r="O8" s="151" t="s">
        <v>94</v>
      </c>
      <c r="P8" s="166"/>
      <c r="Q8" s="150"/>
      <c r="R8" s="166"/>
      <c r="S8" s="151" t="s">
        <v>94</v>
      </c>
      <c r="T8" s="166"/>
      <c r="U8" s="150"/>
      <c r="V8" s="166"/>
      <c r="W8" s="151" t="s">
        <v>94</v>
      </c>
      <c r="X8" s="166"/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2:35" ht="12.75" customHeight="1" x14ac:dyDescent="0.15">
      <c r="B9" s="157" t="s">
        <v>0</v>
      </c>
      <c r="C9" s="133">
        <v>21</v>
      </c>
      <c r="D9" s="134" t="s">
        <v>1</v>
      </c>
      <c r="E9" s="157">
        <v>683</v>
      </c>
      <c r="F9" s="158">
        <v>1260</v>
      </c>
      <c r="G9" s="133">
        <v>904</v>
      </c>
      <c r="H9" s="158">
        <v>226729</v>
      </c>
      <c r="I9" s="157">
        <v>1050</v>
      </c>
      <c r="J9" s="158">
        <v>1890</v>
      </c>
      <c r="K9" s="133">
        <v>1652</v>
      </c>
      <c r="L9" s="158">
        <v>287950</v>
      </c>
      <c r="M9" s="157">
        <v>1785</v>
      </c>
      <c r="N9" s="158">
        <v>2730</v>
      </c>
      <c r="O9" s="133">
        <v>2177</v>
      </c>
      <c r="P9" s="158">
        <v>680990</v>
      </c>
      <c r="Q9" s="157">
        <v>1680</v>
      </c>
      <c r="R9" s="158">
        <v>2415</v>
      </c>
      <c r="S9" s="133">
        <v>2023</v>
      </c>
      <c r="T9" s="158">
        <v>426034</v>
      </c>
      <c r="U9" s="157">
        <v>2100</v>
      </c>
      <c r="V9" s="158">
        <v>3360</v>
      </c>
      <c r="W9" s="133">
        <v>2743</v>
      </c>
      <c r="X9" s="158">
        <v>540158</v>
      </c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2:35" ht="12.75" customHeight="1" x14ac:dyDescent="0.15">
      <c r="B10" s="157"/>
      <c r="C10" s="133">
        <v>22</v>
      </c>
      <c r="D10" s="162"/>
      <c r="E10" s="158">
        <v>650</v>
      </c>
      <c r="F10" s="158">
        <v>1302</v>
      </c>
      <c r="G10" s="162">
        <v>975</v>
      </c>
      <c r="H10" s="158">
        <v>318719.5</v>
      </c>
      <c r="I10" s="158">
        <v>1000</v>
      </c>
      <c r="J10" s="158">
        <v>2030</v>
      </c>
      <c r="K10" s="158">
        <v>1721</v>
      </c>
      <c r="L10" s="158">
        <v>200060.1</v>
      </c>
      <c r="M10" s="158">
        <v>1700</v>
      </c>
      <c r="N10" s="158">
        <v>2500</v>
      </c>
      <c r="O10" s="158">
        <v>2172</v>
      </c>
      <c r="P10" s="158">
        <v>545193.1</v>
      </c>
      <c r="Q10" s="158">
        <v>1500</v>
      </c>
      <c r="R10" s="158">
        <v>2300</v>
      </c>
      <c r="S10" s="158">
        <v>1983</v>
      </c>
      <c r="T10" s="158">
        <v>280909.3</v>
      </c>
      <c r="U10" s="158">
        <v>2500</v>
      </c>
      <c r="V10" s="158">
        <v>3165</v>
      </c>
      <c r="W10" s="158">
        <v>2919</v>
      </c>
      <c r="X10" s="162">
        <v>384859.4</v>
      </c>
      <c r="Z10" s="133"/>
      <c r="AA10" s="133"/>
      <c r="AB10" s="133"/>
      <c r="AC10" s="133"/>
      <c r="AD10" s="133"/>
      <c r="AE10" s="133"/>
    </row>
    <row r="11" spans="2:35" ht="12.75" customHeight="1" x14ac:dyDescent="0.15">
      <c r="B11" s="150"/>
      <c r="C11" s="151">
        <v>23</v>
      </c>
      <c r="D11" s="163"/>
      <c r="E11" s="164">
        <v>682.5</v>
      </c>
      <c r="F11" s="164">
        <v>1308.3</v>
      </c>
      <c r="G11" s="164">
        <v>1020.9516762751759</v>
      </c>
      <c r="H11" s="164">
        <v>189586.59999999995</v>
      </c>
      <c r="I11" s="164">
        <v>1050</v>
      </c>
      <c r="J11" s="164">
        <v>2152.5</v>
      </c>
      <c r="K11" s="164">
        <v>1724.134549852593</v>
      </c>
      <c r="L11" s="164">
        <v>113623.40000000001</v>
      </c>
      <c r="M11" s="164">
        <v>1942.5</v>
      </c>
      <c r="N11" s="164">
        <v>2625</v>
      </c>
      <c r="O11" s="164">
        <v>2264.4243513083547</v>
      </c>
      <c r="P11" s="164">
        <v>382355.30000000005</v>
      </c>
      <c r="Q11" s="164">
        <v>1575</v>
      </c>
      <c r="R11" s="164">
        <v>2415</v>
      </c>
      <c r="S11" s="164">
        <v>1976.4316151537421</v>
      </c>
      <c r="T11" s="164">
        <v>176984.59999999998</v>
      </c>
      <c r="U11" s="164">
        <v>2625</v>
      </c>
      <c r="V11" s="164">
        <v>3570</v>
      </c>
      <c r="W11" s="164">
        <v>2973.3181475045581</v>
      </c>
      <c r="X11" s="165">
        <v>240387.19999999998</v>
      </c>
      <c r="Z11" s="155"/>
      <c r="AA11" s="155"/>
      <c r="AB11" s="155"/>
      <c r="AC11" s="155"/>
      <c r="AD11" s="155"/>
      <c r="AE11" s="133"/>
    </row>
    <row r="12" spans="2:35" ht="12.75" customHeight="1" x14ac:dyDescent="0.15">
      <c r="B12" s="157" t="s">
        <v>95</v>
      </c>
      <c r="C12" s="133">
        <v>4</v>
      </c>
      <c r="D12" s="162" t="s">
        <v>96</v>
      </c>
      <c r="E12" s="158">
        <v>756</v>
      </c>
      <c r="F12" s="158">
        <v>1248.45</v>
      </c>
      <c r="G12" s="158">
        <v>1022.7986167307305</v>
      </c>
      <c r="H12" s="158">
        <v>22840.5</v>
      </c>
      <c r="I12" s="158">
        <v>1575</v>
      </c>
      <c r="J12" s="158">
        <v>1785</v>
      </c>
      <c r="K12" s="158">
        <v>1705.7300492328832</v>
      </c>
      <c r="L12" s="158">
        <v>14965.3</v>
      </c>
      <c r="M12" s="158">
        <v>2467.5</v>
      </c>
      <c r="N12" s="158">
        <v>2835</v>
      </c>
      <c r="O12" s="158">
        <v>2753.0670419652001</v>
      </c>
      <c r="P12" s="158">
        <v>35860.400000000001</v>
      </c>
      <c r="Q12" s="158">
        <v>1942.5</v>
      </c>
      <c r="R12" s="158">
        <v>2520</v>
      </c>
      <c r="S12" s="158">
        <v>2333.8432750031939</v>
      </c>
      <c r="T12" s="158">
        <v>10066.799999999999</v>
      </c>
      <c r="U12" s="158">
        <v>3150</v>
      </c>
      <c r="V12" s="158">
        <v>3570</v>
      </c>
      <c r="W12" s="158">
        <v>3288.0262557077631</v>
      </c>
      <c r="X12" s="162">
        <v>21544.400000000001</v>
      </c>
      <c r="Z12" s="133"/>
    </row>
    <row r="13" spans="2:35" ht="12.75" customHeight="1" x14ac:dyDescent="0.15">
      <c r="B13" s="157"/>
      <c r="C13" s="133">
        <v>5</v>
      </c>
      <c r="D13" s="162"/>
      <c r="E13" s="158">
        <v>840</v>
      </c>
      <c r="F13" s="158">
        <v>1250.0250000000001</v>
      </c>
      <c r="G13" s="158">
        <v>1132.0409359599857</v>
      </c>
      <c r="H13" s="158">
        <v>45666.5</v>
      </c>
      <c r="I13" s="158">
        <v>1627.5</v>
      </c>
      <c r="J13" s="158">
        <v>1874.25</v>
      </c>
      <c r="K13" s="158">
        <v>1785.0864711126203</v>
      </c>
      <c r="L13" s="158">
        <v>30644.7</v>
      </c>
      <c r="M13" s="158">
        <v>2520</v>
      </c>
      <c r="N13" s="158">
        <v>2887.5</v>
      </c>
      <c r="O13" s="158">
        <v>2737.8068576042747</v>
      </c>
      <c r="P13" s="158">
        <v>43432.2</v>
      </c>
      <c r="Q13" s="158">
        <v>1948.8000000000002</v>
      </c>
      <c r="R13" s="158">
        <v>2625</v>
      </c>
      <c r="S13" s="158">
        <v>2397.1078595317726</v>
      </c>
      <c r="T13" s="158">
        <v>13258.7</v>
      </c>
      <c r="U13" s="158">
        <v>3202.5</v>
      </c>
      <c r="V13" s="158">
        <v>3570</v>
      </c>
      <c r="W13" s="158">
        <v>3327.1660090747678</v>
      </c>
      <c r="X13" s="162">
        <v>28924.6</v>
      </c>
      <c r="Z13" s="133"/>
    </row>
    <row r="14" spans="2:35" ht="12.75" customHeight="1" x14ac:dyDescent="0.15">
      <c r="B14" s="157"/>
      <c r="C14" s="133">
        <v>6</v>
      </c>
      <c r="D14" s="162"/>
      <c r="E14" s="158">
        <v>945</v>
      </c>
      <c r="F14" s="158">
        <v>1304.1000000000001</v>
      </c>
      <c r="G14" s="158">
        <v>1190.7073021067704</v>
      </c>
      <c r="H14" s="158">
        <v>10129.4</v>
      </c>
      <c r="I14" s="158">
        <v>1522.5</v>
      </c>
      <c r="J14" s="158">
        <v>1874.25</v>
      </c>
      <c r="K14" s="158">
        <v>1686.3370604098259</v>
      </c>
      <c r="L14" s="158">
        <v>11898.8</v>
      </c>
      <c r="M14" s="158">
        <v>2415</v>
      </c>
      <c r="N14" s="158">
        <v>2940</v>
      </c>
      <c r="O14" s="158">
        <v>2745.6769973927653</v>
      </c>
      <c r="P14" s="158">
        <v>38191</v>
      </c>
      <c r="Q14" s="158">
        <v>2079</v>
      </c>
      <c r="R14" s="158">
        <v>2625</v>
      </c>
      <c r="S14" s="158">
        <v>2370.6152041295168</v>
      </c>
      <c r="T14" s="158">
        <v>8549.1</v>
      </c>
      <c r="U14" s="158">
        <v>3150</v>
      </c>
      <c r="V14" s="158">
        <v>3570</v>
      </c>
      <c r="W14" s="158">
        <v>3303.7151414996906</v>
      </c>
      <c r="X14" s="162">
        <v>19533.5</v>
      </c>
      <c r="Z14" s="133"/>
    </row>
    <row r="15" spans="2:35" ht="12.75" customHeight="1" x14ac:dyDescent="0.15">
      <c r="B15" s="157"/>
      <c r="C15" s="133">
        <v>7</v>
      </c>
      <c r="D15" s="162"/>
      <c r="E15" s="158">
        <v>892.5</v>
      </c>
      <c r="F15" s="158">
        <v>1219.9950000000001</v>
      </c>
      <c r="G15" s="158">
        <v>1152.7829099307157</v>
      </c>
      <c r="H15" s="158">
        <v>11586.9</v>
      </c>
      <c r="I15" s="158">
        <v>1522.5</v>
      </c>
      <c r="J15" s="158">
        <v>1785</v>
      </c>
      <c r="K15" s="158">
        <v>1677.6407289125971</v>
      </c>
      <c r="L15" s="158">
        <v>10755.099999999999</v>
      </c>
      <c r="M15" s="158">
        <v>2415</v>
      </c>
      <c r="N15" s="158">
        <v>2835</v>
      </c>
      <c r="O15" s="158">
        <v>2589.8078380556217</v>
      </c>
      <c r="P15" s="158">
        <v>33572.800000000003</v>
      </c>
      <c r="Q15" s="158">
        <v>2205</v>
      </c>
      <c r="R15" s="158">
        <v>2572.5</v>
      </c>
      <c r="S15" s="158">
        <v>2389.1957159624417</v>
      </c>
      <c r="T15" s="158">
        <v>13778.2</v>
      </c>
      <c r="U15" s="158">
        <v>3202.5</v>
      </c>
      <c r="V15" s="158">
        <v>3412.5</v>
      </c>
      <c r="W15" s="158">
        <v>3324.4670369043351</v>
      </c>
      <c r="X15" s="162">
        <v>17518.599999999999</v>
      </c>
      <c r="Z15" s="133"/>
    </row>
    <row r="16" spans="2:35" ht="12.75" customHeight="1" x14ac:dyDescent="0.15">
      <c r="B16" s="157"/>
      <c r="C16" s="133">
        <v>8</v>
      </c>
      <c r="D16" s="162"/>
      <c r="E16" s="158">
        <v>840</v>
      </c>
      <c r="F16" s="158">
        <v>1214.8500000000001</v>
      </c>
      <c r="G16" s="158">
        <v>1087.8514548238898</v>
      </c>
      <c r="H16" s="158">
        <v>15537.5</v>
      </c>
      <c r="I16" s="158">
        <v>1470</v>
      </c>
      <c r="J16" s="158">
        <v>1785</v>
      </c>
      <c r="K16" s="158">
        <v>1691.17231039496</v>
      </c>
      <c r="L16" s="158">
        <v>16745</v>
      </c>
      <c r="M16" s="158">
        <v>2467.5</v>
      </c>
      <c r="N16" s="158">
        <v>2835</v>
      </c>
      <c r="O16" s="158">
        <v>2617.8711454739237</v>
      </c>
      <c r="P16" s="158">
        <v>38518.199999999997</v>
      </c>
      <c r="Q16" s="158">
        <v>2310</v>
      </c>
      <c r="R16" s="158">
        <v>2520</v>
      </c>
      <c r="S16" s="158">
        <v>2406.1758560650028</v>
      </c>
      <c r="T16" s="158">
        <v>13109.2</v>
      </c>
      <c r="U16" s="158">
        <v>3202.5</v>
      </c>
      <c r="V16" s="158">
        <v>3412.5</v>
      </c>
      <c r="W16" s="158">
        <v>3314.4673843187666</v>
      </c>
      <c r="X16" s="162">
        <v>25882.800000000003</v>
      </c>
      <c r="Z16" s="133"/>
    </row>
    <row r="17" spans="2:30" ht="12.75" customHeight="1" x14ac:dyDescent="0.15">
      <c r="B17" s="157"/>
      <c r="C17" s="133">
        <v>9</v>
      </c>
      <c r="D17" s="162"/>
      <c r="E17" s="158">
        <v>819</v>
      </c>
      <c r="F17" s="158">
        <v>1160.25</v>
      </c>
      <c r="G17" s="158">
        <v>1073.0498511904759</v>
      </c>
      <c r="H17" s="158">
        <v>15684.900000000001</v>
      </c>
      <c r="I17" s="158">
        <v>1417.5</v>
      </c>
      <c r="J17" s="158">
        <v>1785</v>
      </c>
      <c r="K17" s="158">
        <v>1684.9020530458088</v>
      </c>
      <c r="L17" s="158">
        <v>20327.900000000001</v>
      </c>
      <c r="M17" s="158">
        <v>2310</v>
      </c>
      <c r="N17" s="158">
        <v>2835</v>
      </c>
      <c r="O17" s="158">
        <v>2491.6011150532181</v>
      </c>
      <c r="P17" s="158">
        <v>33652.9</v>
      </c>
      <c r="Q17" s="158">
        <v>2205</v>
      </c>
      <c r="R17" s="158">
        <v>2415</v>
      </c>
      <c r="S17" s="158">
        <v>2369.5150862068967</v>
      </c>
      <c r="T17" s="158">
        <v>10836.1</v>
      </c>
      <c r="U17" s="158">
        <v>3121.65</v>
      </c>
      <c r="V17" s="158">
        <v>3391.5</v>
      </c>
      <c r="W17" s="158">
        <v>3233.1309523809523</v>
      </c>
      <c r="X17" s="162">
        <v>23724.2</v>
      </c>
      <c r="Z17" s="133"/>
    </row>
    <row r="18" spans="2:30" ht="12.75" customHeight="1" x14ac:dyDescent="0.15">
      <c r="B18" s="157"/>
      <c r="C18" s="133">
        <v>10</v>
      </c>
      <c r="D18" s="162"/>
      <c r="E18" s="158">
        <v>787.5</v>
      </c>
      <c r="F18" s="162">
        <v>1304.1000000000001</v>
      </c>
      <c r="G18" s="158">
        <v>1071.2236417762342</v>
      </c>
      <c r="H18" s="158">
        <v>16866.400000000001</v>
      </c>
      <c r="I18" s="158">
        <v>1365</v>
      </c>
      <c r="J18" s="158">
        <v>1575</v>
      </c>
      <c r="K18" s="158">
        <v>1456.6304585152832</v>
      </c>
      <c r="L18" s="158">
        <v>15960.800000000001</v>
      </c>
      <c r="M18" s="158">
        <v>2100</v>
      </c>
      <c r="N18" s="158">
        <v>2625</v>
      </c>
      <c r="O18" s="158">
        <v>2368.8746543297907</v>
      </c>
      <c r="P18" s="158">
        <v>42849.4</v>
      </c>
      <c r="Q18" s="158">
        <v>2100</v>
      </c>
      <c r="R18" s="158">
        <v>2331</v>
      </c>
      <c r="S18" s="158">
        <v>2254.6149532710283</v>
      </c>
      <c r="T18" s="158">
        <v>12683.3</v>
      </c>
      <c r="U18" s="162">
        <v>3036.2849999999999</v>
      </c>
      <c r="V18" s="158">
        <v>3307.5</v>
      </c>
      <c r="W18" s="158">
        <v>3136.0296179883949</v>
      </c>
      <c r="X18" s="162">
        <v>32200.3</v>
      </c>
      <c r="Z18" s="133"/>
    </row>
    <row r="19" spans="2:30" ht="12.75" customHeight="1" x14ac:dyDescent="0.15">
      <c r="B19" s="157"/>
      <c r="C19" s="133">
        <v>11</v>
      </c>
      <c r="D19" s="162"/>
      <c r="E19" s="158">
        <v>787.5</v>
      </c>
      <c r="F19" s="158">
        <v>1248.45</v>
      </c>
      <c r="G19" s="158">
        <v>1058.6963097507464</v>
      </c>
      <c r="H19" s="158">
        <v>22275.199999999997</v>
      </c>
      <c r="I19" s="158">
        <v>1285.2</v>
      </c>
      <c r="J19" s="158">
        <v>1660.0500000000002</v>
      </c>
      <c r="K19" s="158">
        <v>1466.77058302147</v>
      </c>
      <c r="L19" s="158">
        <v>13182.6</v>
      </c>
      <c r="M19" s="158">
        <v>2310</v>
      </c>
      <c r="N19" s="158">
        <v>2625</v>
      </c>
      <c r="O19" s="158">
        <v>2355.1848606931367</v>
      </c>
      <c r="P19" s="158">
        <v>25479.1</v>
      </c>
      <c r="Q19" s="158">
        <v>2100</v>
      </c>
      <c r="R19" s="158">
        <v>2415</v>
      </c>
      <c r="S19" s="158">
        <v>2219.7469106463882</v>
      </c>
      <c r="T19" s="158">
        <v>10197.099999999999</v>
      </c>
      <c r="U19" s="158">
        <v>3045</v>
      </c>
      <c r="V19" s="158">
        <v>3307.5</v>
      </c>
      <c r="W19" s="158">
        <v>3211.9847194388776</v>
      </c>
      <c r="X19" s="162">
        <v>30023.8</v>
      </c>
      <c r="Z19" s="133"/>
    </row>
    <row r="20" spans="2:30" ht="12.75" customHeight="1" x14ac:dyDescent="0.15">
      <c r="B20" s="150"/>
      <c r="C20" s="151">
        <v>12</v>
      </c>
      <c r="D20" s="163"/>
      <c r="E20" s="166">
        <v>735</v>
      </c>
      <c r="F20" s="166">
        <v>1248.45</v>
      </c>
      <c r="G20" s="166">
        <v>1012.669002753245</v>
      </c>
      <c r="H20" s="166">
        <v>34400</v>
      </c>
      <c r="I20" s="166">
        <v>1365</v>
      </c>
      <c r="J20" s="166">
        <v>1698.9</v>
      </c>
      <c r="K20" s="166">
        <v>1466.8821935660887</v>
      </c>
      <c r="L20" s="166">
        <v>18885</v>
      </c>
      <c r="M20" s="166">
        <v>2310</v>
      </c>
      <c r="N20" s="166">
        <v>2625</v>
      </c>
      <c r="O20" s="166">
        <v>2397.1378214319857</v>
      </c>
      <c r="P20" s="166">
        <v>34010</v>
      </c>
      <c r="Q20" s="166">
        <v>1995</v>
      </c>
      <c r="R20" s="166">
        <v>2415</v>
      </c>
      <c r="S20" s="166">
        <v>2263.5453267744206</v>
      </c>
      <c r="T20" s="166">
        <v>13314</v>
      </c>
      <c r="U20" s="166">
        <v>3121.65</v>
      </c>
      <c r="V20" s="166">
        <v>3391.5</v>
      </c>
      <c r="W20" s="166">
        <v>3253.9436992587366</v>
      </c>
      <c r="X20" s="163">
        <v>31052</v>
      </c>
      <c r="Z20" s="133"/>
    </row>
    <row r="21" spans="2:30" ht="12.75" customHeight="1" x14ac:dyDescent="0.15">
      <c r="B21" s="157" t="s">
        <v>197</v>
      </c>
      <c r="C21" s="133"/>
      <c r="E21" s="157"/>
      <c r="F21" s="158"/>
      <c r="G21" s="133"/>
      <c r="H21" s="158"/>
      <c r="I21" s="157"/>
      <c r="J21" s="158"/>
      <c r="K21" s="133"/>
      <c r="L21" s="158"/>
      <c r="M21" s="157"/>
      <c r="N21" s="158"/>
      <c r="O21" s="133"/>
      <c r="P21" s="158"/>
      <c r="Q21" s="157"/>
      <c r="R21" s="158"/>
      <c r="S21" s="133"/>
      <c r="T21" s="158"/>
      <c r="U21" s="157"/>
      <c r="V21" s="158"/>
      <c r="W21" s="133"/>
      <c r="X21" s="158"/>
      <c r="Z21" s="133"/>
    </row>
    <row r="22" spans="2:30" ht="12.75" customHeight="1" x14ac:dyDescent="0.15">
      <c r="B22" s="298">
        <v>41246</v>
      </c>
      <c r="C22" s="284"/>
      <c r="D22" s="299">
        <v>41257</v>
      </c>
      <c r="E22" s="230">
        <v>775.95</v>
      </c>
      <c r="F22" s="230">
        <v>1248.45</v>
      </c>
      <c r="G22" s="230">
        <v>1020.3304278922345</v>
      </c>
      <c r="H22" s="158">
        <v>11973.2</v>
      </c>
      <c r="I22" s="230">
        <v>1417.5</v>
      </c>
      <c r="J22" s="230">
        <v>1698.9</v>
      </c>
      <c r="K22" s="230">
        <v>1482.874481327801</v>
      </c>
      <c r="L22" s="158">
        <v>7306.7</v>
      </c>
      <c r="M22" s="230">
        <v>2310</v>
      </c>
      <c r="N22" s="230">
        <v>2520</v>
      </c>
      <c r="O22" s="230">
        <v>2362.8086148648663</v>
      </c>
      <c r="P22" s="158">
        <v>16318.8</v>
      </c>
      <c r="Q22" s="230">
        <v>1995</v>
      </c>
      <c r="R22" s="230">
        <v>2415</v>
      </c>
      <c r="S22" s="230">
        <v>2251.0497667185073</v>
      </c>
      <c r="T22" s="158">
        <v>5760</v>
      </c>
      <c r="U22" s="230">
        <v>3121.65</v>
      </c>
      <c r="V22" s="230">
        <v>3391.5</v>
      </c>
      <c r="W22" s="230">
        <v>3251.220424671385</v>
      </c>
      <c r="X22" s="158">
        <v>14029.4</v>
      </c>
      <c r="Z22" s="133"/>
    </row>
    <row r="23" spans="2:30" ht="12.75" customHeight="1" x14ac:dyDescent="0.15">
      <c r="B23" s="298">
        <v>41260</v>
      </c>
      <c r="C23" s="284"/>
      <c r="D23" s="299">
        <v>41270</v>
      </c>
      <c r="E23" s="157">
        <v>735</v>
      </c>
      <c r="F23" s="158">
        <v>1248.45</v>
      </c>
      <c r="G23" s="133">
        <v>1006.3689320388349</v>
      </c>
      <c r="H23" s="158">
        <v>14384.7</v>
      </c>
      <c r="I23" s="157">
        <v>1365</v>
      </c>
      <c r="J23" s="158">
        <v>1650.075</v>
      </c>
      <c r="K23" s="133">
        <v>1466.3353905086194</v>
      </c>
      <c r="L23" s="158">
        <v>10439.4</v>
      </c>
      <c r="M23" s="157">
        <v>2310</v>
      </c>
      <c r="N23" s="158">
        <v>2625</v>
      </c>
      <c r="O23" s="133">
        <v>2417.9359489331214</v>
      </c>
      <c r="P23" s="158">
        <v>13864.9</v>
      </c>
      <c r="Q23" s="157">
        <v>1995</v>
      </c>
      <c r="R23" s="158">
        <v>2415</v>
      </c>
      <c r="S23" s="133">
        <v>2264.4075981970382</v>
      </c>
      <c r="T23" s="158">
        <v>6756.1</v>
      </c>
      <c r="U23" s="157">
        <v>3150</v>
      </c>
      <c r="V23" s="158">
        <v>3360</v>
      </c>
      <c r="W23" s="133">
        <v>3255.4042841648593</v>
      </c>
      <c r="X23" s="158">
        <v>14521.3</v>
      </c>
      <c r="Z23" s="133"/>
    </row>
    <row r="24" spans="2:30" ht="9.75" customHeight="1" x14ac:dyDescent="0.15">
      <c r="B24" s="300"/>
      <c r="C24" s="288"/>
      <c r="D24" s="288">
        <v>41636</v>
      </c>
      <c r="E24" s="237"/>
      <c r="F24" s="237"/>
      <c r="G24" s="237"/>
      <c r="H24" s="166">
        <v>8042</v>
      </c>
      <c r="I24" s="237"/>
      <c r="J24" s="237"/>
      <c r="K24" s="237"/>
      <c r="L24" s="166">
        <v>1139</v>
      </c>
      <c r="M24" s="237"/>
      <c r="N24" s="237"/>
      <c r="O24" s="237"/>
      <c r="P24" s="166">
        <v>3826</v>
      </c>
      <c r="Q24" s="237"/>
      <c r="R24" s="237"/>
      <c r="S24" s="237"/>
      <c r="T24" s="166">
        <v>798</v>
      </c>
      <c r="U24" s="237"/>
      <c r="V24" s="237"/>
      <c r="W24" s="237"/>
      <c r="X24" s="166">
        <v>2501</v>
      </c>
      <c r="Z24" s="133"/>
      <c r="AA24" s="133"/>
      <c r="AB24" s="133"/>
      <c r="AC24" s="133"/>
      <c r="AD24" s="133"/>
    </row>
    <row r="25" spans="2:30" ht="15.75" customHeight="1" x14ac:dyDescent="0.15">
      <c r="B25" s="157"/>
      <c r="C25" s="168" t="s">
        <v>83</v>
      </c>
      <c r="D25" s="229"/>
      <c r="E25" s="136" t="s">
        <v>198</v>
      </c>
      <c r="F25" s="277"/>
      <c r="G25" s="277"/>
      <c r="H25" s="156"/>
      <c r="I25" s="136" t="s">
        <v>199</v>
      </c>
      <c r="J25" s="277"/>
      <c r="K25" s="277"/>
      <c r="L25" s="156"/>
      <c r="M25" s="136" t="s">
        <v>200</v>
      </c>
      <c r="N25" s="277"/>
      <c r="O25" s="277"/>
      <c r="P25" s="156"/>
      <c r="Q25" s="136" t="s">
        <v>201</v>
      </c>
      <c r="R25" s="277"/>
      <c r="S25" s="277"/>
      <c r="T25" s="156"/>
      <c r="U25" s="277"/>
      <c r="V25" s="277"/>
      <c r="W25" s="277"/>
      <c r="X25" s="277"/>
      <c r="Z25" s="278"/>
      <c r="AA25" s="278"/>
      <c r="AB25" s="278"/>
      <c r="AC25" s="278"/>
      <c r="AD25" s="133"/>
    </row>
    <row r="26" spans="2:30" ht="12.75" customHeight="1" x14ac:dyDescent="0.15">
      <c r="B26" s="157"/>
      <c r="C26" s="150"/>
      <c r="D26" s="163"/>
      <c r="E26" s="150"/>
      <c r="F26" s="151"/>
      <c r="G26" s="151"/>
      <c r="H26" s="163"/>
      <c r="I26" s="150"/>
      <c r="J26" s="151"/>
      <c r="K26" s="151"/>
      <c r="L26" s="163"/>
      <c r="M26" s="150"/>
      <c r="N26" s="151"/>
      <c r="O26" s="151"/>
      <c r="P26" s="163"/>
      <c r="Q26" s="150"/>
      <c r="R26" s="151"/>
      <c r="S26" s="151"/>
      <c r="T26" s="163"/>
      <c r="U26" s="133"/>
      <c r="V26" s="133"/>
      <c r="W26" s="133"/>
      <c r="X26" s="133"/>
      <c r="Y26" s="133"/>
      <c r="Z26" s="155"/>
      <c r="AA26" s="155"/>
      <c r="AB26" s="155"/>
      <c r="AC26" s="155"/>
      <c r="AD26" s="133"/>
    </row>
    <row r="27" spans="2:30" ht="12.75" customHeight="1" x14ac:dyDescent="0.15">
      <c r="B27" s="157" t="s">
        <v>89</v>
      </c>
      <c r="C27" s="133"/>
      <c r="E27" s="168" t="s">
        <v>90</v>
      </c>
      <c r="F27" s="147" t="s">
        <v>91</v>
      </c>
      <c r="G27" s="224" t="s">
        <v>92</v>
      </c>
      <c r="H27" s="147" t="s">
        <v>93</v>
      </c>
      <c r="I27" s="168" t="s">
        <v>90</v>
      </c>
      <c r="J27" s="147" t="s">
        <v>91</v>
      </c>
      <c r="K27" s="224" t="s">
        <v>92</v>
      </c>
      <c r="L27" s="147" t="s">
        <v>93</v>
      </c>
      <c r="M27" s="168" t="s">
        <v>90</v>
      </c>
      <c r="N27" s="147" t="s">
        <v>91</v>
      </c>
      <c r="O27" s="224" t="s">
        <v>92</v>
      </c>
      <c r="P27" s="147" t="s">
        <v>93</v>
      </c>
      <c r="Q27" s="168" t="s">
        <v>90</v>
      </c>
      <c r="R27" s="147" t="s">
        <v>91</v>
      </c>
      <c r="S27" s="224" t="s">
        <v>92</v>
      </c>
      <c r="T27" s="147" t="s">
        <v>93</v>
      </c>
      <c r="U27" s="133"/>
      <c r="V27" s="133"/>
      <c r="W27" s="133"/>
      <c r="X27" s="133"/>
      <c r="Y27" s="133"/>
      <c r="Z27" s="155"/>
      <c r="AA27" s="155"/>
      <c r="AB27" s="155"/>
      <c r="AC27" s="155"/>
      <c r="AD27" s="133"/>
    </row>
    <row r="28" spans="2:30" ht="12.75" customHeight="1" x14ac:dyDescent="0.15">
      <c r="B28" s="150"/>
      <c r="C28" s="151"/>
      <c r="D28" s="151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3"/>
      <c r="Q28" s="152"/>
      <c r="R28" s="153"/>
      <c r="S28" s="154" t="s">
        <v>94</v>
      </c>
      <c r="T28" s="153"/>
      <c r="U28" s="133"/>
      <c r="V28" s="133"/>
      <c r="W28" s="133"/>
      <c r="X28" s="133"/>
      <c r="Y28" s="133"/>
      <c r="Z28" s="155"/>
      <c r="AA28" s="155"/>
      <c r="AB28" s="155"/>
      <c r="AC28" s="155"/>
      <c r="AD28" s="133"/>
    </row>
    <row r="29" spans="2:30" ht="12.75" customHeight="1" x14ac:dyDescent="0.15">
      <c r="B29" s="157" t="s">
        <v>0</v>
      </c>
      <c r="C29" s="133">
        <v>21</v>
      </c>
      <c r="D29" s="134" t="s">
        <v>1</v>
      </c>
      <c r="E29" s="157">
        <v>578</v>
      </c>
      <c r="F29" s="158">
        <v>998</v>
      </c>
      <c r="G29" s="133">
        <v>722</v>
      </c>
      <c r="H29" s="158">
        <v>1522176</v>
      </c>
      <c r="I29" s="157">
        <v>578</v>
      </c>
      <c r="J29" s="158">
        <v>924</v>
      </c>
      <c r="K29" s="133">
        <v>698</v>
      </c>
      <c r="L29" s="158">
        <v>1137034</v>
      </c>
      <c r="M29" s="157">
        <v>630</v>
      </c>
      <c r="N29" s="158">
        <v>1021</v>
      </c>
      <c r="O29" s="133">
        <v>776</v>
      </c>
      <c r="P29" s="158">
        <v>882913</v>
      </c>
      <c r="Q29" s="157">
        <v>578</v>
      </c>
      <c r="R29" s="158">
        <v>916</v>
      </c>
      <c r="S29" s="133">
        <v>681</v>
      </c>
      <c r="T29" s="158">
        <v>1184347</v>
      </c>
      <c r="U29" s="133"/>
      <c r="V29" s="133"/>
      <c r="W29" s="133"/>
      <c r="X29" s="133"/>
      <c r="Y29" s="133"/>
      <c r="Z29" s="155"/>
      <c r="AA29" s="155"/>
      <c r="AB29" s="155"/>
      <c r="AC29" s="155"/>
      <c r="AD29" s="133"/>
    </row>
    <row r="30" spans="2:30" ht="12.75" customHeight="1" x14ac:dyDescent="0.15">
      <c r="B30" s="157"/>
      <c r="C30" s="133">
        <v>22</v>
      </c>
      <c r="D30" s="162"/>
      <c r="E30" s="158">
        <v>550</v>
      </c>
      <c r="F30" s="158">
        <v>924</v>
      </c>
      <c r="G30" s="158">
        <v>727</v>
      </c>
      <c r="H30" s="158">
        <v>1189211.8</v>
      </c>
      <c r="I30" s="158">
        <v>550</v>
      </c>
      <c r="J30" s="158">
        <v>878.1</v>
      </c>
      <c r="K30" s="158">
        <v>694</v>
      </c>
      <c r="L30" s="158">
        <v>810606.2</v>
      </c>
      <c r="M30" s="158">
        <v>600</v>
      </c>
      <c r="N30" s="158">
        <v>950</v>
      </c>
      <c r="O30" s="158">
        <v>798</v>
      </c>
      <c r="P30" s="158">
        <v>338479.6</v>
      </c>
      <c r="Q30" s="158">
        <v>550</v>
      </c>
      <c r="R30" s="158">
        <v>822.9</v>
      </c>
      <c r="S30" s="158">
        <v>678</v>
      </c>
      <c r="T30" s="162">
        <v>1056241.3999999999</v>
      </c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2:30" ht="12.75" customHeight="1" x14ac:dyDescent="0.15">
      <c r="B31" s="150"/>
      <c r="C31" s="151">
        <v>23</v>
      </c>
      <c r="D31" s="163"/>
      <c r="E31" s="164">
        <v>630</v>
      </c>
      <c r="F31" s="164">
        <v>984.90000000000009</v>
      </c>
      <c r="G31" s="164">
        <v>758.76366452327522</v>
      </c>
      <c r="H31" s="164">
        <v>796876.80000000005</v>
      </c>
      <c r="I31" s="164">
        <v>630</v>
      </c>
      <c r="J31" s="164">
        <v>937.65000000000009</v>
      </c>
      <c r="K31" s="164">
        <v>743.66179185202952</v>
      </c>
      <c r="L31" s="164">
        <v>597153.39999999991</v>
      </c>
      <c r="M31" s="164">
        <v>693</v>
      </c>
      <c r="N31" s="164">
        <v>998.02500000000009</v>
      </c>
      <c r="O31" s="164">
        <v>782.7665621136498</v>
      </c>
      <c r="P31" s="164">
        <v>310036.79999999993</v>
      </c>
      <c r="Q31" s="164">
        <v>451.5</v>
      </c>
      <c r="R31" s="164">
        <v>957.07500000000005</v>
      </c>
      <c r="S31" s="164">
        <v>689.33507384459449</v>
      </c>
      <c r="T31" s="164">
        <v>908770.7</v>
      </c>
      <c r="U31" s="133"/>
      <c r="V31" s="133"/>
      <c r="W31" s="133"/>
      <c r="X31" s="133"/>
      <c r="Y31" s="133"/>
      <c r="Z31" s="278"/>
      <c r="AA31" s="155"/>
      <c r="AB31" s="155"/>
      <c r="AC31" s="155"/>
      <c r="AD31" s="155"/>
    </row>
    <row r="32" spans="2:30" ht="12.75" customHeight="1" x14ac:dyDescent="0.15">
      <c r="B32" s="157" t="s">
        <v>95</v>
      </c>
      <c r="C32" s="133">
        <v>4</v>
      </c>
      <c r="D32" s="162" t="s">
        <v>96</v>
      </c>
      <c r="E32" s="158">
        <v>745.5</v>
      </c>
      <c r="F32" s="158">
        <v>879.06000000000006</v>
      </c>
      <c r="G32" s="158">
        <v>800.49467902842082</v>
      </c>
      <c r="H32" s="158">
        <v>58084.2</v>
      </c>
      <c r="I32" s="158">
        <v>703.5</v>
      </c>
      <c r="J32" s="158">
        <v>855.01499999999999</v>
      </c>
      <c r="K32" s="158">
        <v>776.51305833536742</v>
      </c>
      <c r="L32" s="158">
        <v>57389.5</v>
      </c>
      <c r="M32" s="158">
        <v>819</v>
      </c>
      <c r="N32" s="158">
        <v>976.5</v>
      </c>
      <c r="O32" s="158">
        <v>872.88899655469436</v>
      </c>
      <c r="P32" s="158">
        <v>14587.300000000001</v>
      </c>
      <c r="Q32" s="158">
        <v>699.93000000000006</v>
      </c>
      <c r="R32" s="158">
        <v>878.95500000000004</v>
      </c>
      <c r="S32" s="158">
        <v>783.12500000000011</v>
      </c>
      <c r="T32" s="162">
        <v>93845.8</v>
      </c>
      <c r="U32" s="133"/>
      <c r="V32" s="133"/>
      <c r="W32" s="133"/>
      <c r="X32" s="133"/>
      <c r="Y32" s="133"/>
    </row>
    <row r="33" spans="2:25" ht="12.75" customHeight="1" x14ac:dyDescent="0.15">
      <c r="B33" s="157"/>
      <c r="C33" s="133">
        <v>5</v>
      </c>
      <c r="D33" s="162"/>
      <c r="E33" s="158">
        <v>787.5</v>
      </c>
      <c r="F33" s="158">
        <v>892.5</v>
      </c>
      <c r="G33" s="158">
        <v>830.57885170533484</v>
      </c>
      <c r="H33" s="158">
        <v>88970.9</v>
      </c>
      <c r="I33" s="158">
        <v>719.25</v>
      </c>
      <c r="J33" s="158">
        <v>807.45</v>
      </c>
      <c r="K33" s="158">
        <v>762.12447257383974</v>
      </c>
      <c r="L33" s="158">
        <v>49158.2</v>
      </c>
      <c r="M33" s="158">
        <v>840</v>
      </c>
      <c r="N33" s="158">
        <v>997.5</v>
      </c>
      <c r="O33" s="158">
        <v>878.40365390030968</v>
      </c>
      <c r="P33" s="158">
        <v>15746.7</v>
      </c>
      <c r="Q33" s="158">
        <v>714</v>
      </c>
      <c r="R33" s="158">
        <v>866.25</v>
      </c>
      <c r="S33" s="158">
        <v>760.88526912181317</v>
      </c>
      <c r="T33" s="162">
        <v>98383.4</v>
      </c>
      <c r="U33" s="133"/>
      <c r="V33" s="133"/>
      <c r="W33" s="133"/>
      <c r="X33" s="133"/>
      <c r="Y33" s="133"/>
    </row>
    <row r="34" spans="2:25" ht="12.75" customHeight="1" x14ac:dyDescent="0.15">
      <c r="B34" s="157"/>
      <c r="C34" s="133">
        <v>6</v>
      </c>
      <c r="D34" s="162"/>
      <c r="E34" s="158">
        <v>750.01499999999999</v>
      </c>
      <c r="F34" s="158">
        <v>939.75</v>
      </c>
      <c r="G34" s="158">
        <v>823.12777961167933</v>
      </c>
      <c r="H34" s="158">
        <v>48822.100000000006</v>
      </c>
      <c r="I34" s="158">
        <v>714</v>
      </c>
      <c r="J34" s="158">
        <v>840</v>
      </c>
      <c r="K34" s="158">
        <v>782.12471783295712</v>
      </c>
      <c r="L34" s="158">
        <v>38115.599999999999</v>
      </c>
      <c r="M34" s="158">
        <v>840</v>
      </c>
      <c r="N34" s="158">
        <v>994.35</v>
      </c>
      <c r="O34" s="158">
        <v>900.76225157192982</v>
      </c>
      <c r="P34" s="158">
        <v>17541.400000000001</v>
      </c>
      <c r="Q34" s="158">
        <v>661.5</v>
      </c>
      <c r="R34" s="158">
        <v>777</v>
      </c>
      <c r="S34" s="158">
        <v>705.64229561069021</v>
      </c>
      <c r="T34" s="162">
        <v>79540.700000000012</v>
      </c>
      <c r="U34" s="133"/>
      <c r="V34" s="133"/>
      <c r="W34" s="133"/>
      <c r="X34" s="133"/>
      <c r="Y34" s="133"/>
    </row>
    <row r="35" spans="2:25" ht="12.75" customHeight="1" x14ac:dyDescent="0.15">
      <c r="B35" s="157"/>
      <c r="C35" s="133">
        <v>7</v>
      </c>
      <c r="D35" s="162"/>
      <c r="E35" s="158">
        <v>756</v>
      </c>
      <c r="F35" s="158">
        <v>892.5</v>
      </c>
      <c r="G35" s="158">
        <v>801.58193979933117</v>
      </c>
      <c r="H35" s="158">
        <v>42361.3</v>
      </c>
      <c r="I35" s="158">
        <v>714</v>
      </c>
      <c r="J35" s="158">
        <v>840</v>
      </c>
      <c r="K35" s="158">
        <v>774.55148089837883</v>
      </c>
      <c r="L35" s="158">
        <v>51015.7</v>
      </c>
      <c r="M35" s="158">
        <v>840</v>
      </c>
      <c r="N35" s="158">
        <v>945</v>
      </c>
      <c r="O35" s="158">
        <v>881.34512729263622</v>
      </c>
      <c r="P35" s="158">
        <v>19565.2</v>
      </c>
      <c r="Q35" s="158">
        <v>682.5</v>
      </c>
      <c r="R35" s="158">
        <v>749.7</v>
      </c>
      <c r="S35" s="158">
        <v>711.41087876436984</v>
      </c>
      <c r="T35" s="162">
        <v>56786.7</v>
      </c>
      <c r="U35" s="133"/>
      <c r="V35" s="133"/>
      <c r="W35" s="133"/>
      <c r="X35" s="133"/>
      <c r="Y35" s="133"/>
    </row>
    <row r="36" spans="2:25" ht="12.75" customHeight="1" x14ac:dyDescent="0.15">
      <c r="B36" s="157"/>
      <c r="C36" s="133">
        <v>8</v>
      </c>
      <c r="D36" s="162"/>
      <c r="E36" s="158">
        <v>756</v>
      </c>
      <c r="F36" s="158">
        <v>892.5</v>
      </c>
      <c r="G36" s="158">
        <v>811.57135821385589</v>
      </c>
      <c r="H36" s="158">
        <v>45192.2</v>
      </c>
      <c r="I36" s="158">
        <v>703.5</v>
      </c>
      <c r="J36" s="158">
        <v>813.75</v>
      </c>
      <c r="K36" s="158">
        <v>766.1910187978649</v>
      </c>
      <c r="L36" s="158">
        <v>54987.4</v>
      </c>
      <c r="M36" s="158">
        <v>819</v>
      </c>
      <c r="N36" s="158">
        <v>945</v>
      </c>
      <c r="O36" s="158">
        <v>889.02040641344433</v>
      </c>
      <c r="P36" s="158">
        <v>21045.599999999999</v>
      </c>
      <c r="Q36" s="158">
        <v>682.5</v>
      </c>
      <c r="R36" s="158">
        <v>777</v>
      </c>
      <c r="S36" s="158">
        <v>731.30153573538098</v>
      </c>
      <c r="T36" s="162">
        <v>67792.700000000012</v>
      </c>
      <c r="U36" s="133"/>
      <c r="V36" s="133"/>
      <c r="W36" s="133"/>
      <c r="X36" s="133"/>
      <c r="Y36" s="133"/>
    </row>
    <row r="37" spans="2:25" ht="12.75" customHeight="1" x14ac:dyDescent="0.15">
      <c r="B37" s="157"/>
      <c r="C37" s="133">
        <v>9</v>
      </c>
      <c r="D37" s="162"/>
      <c r="E37" s="158">
        <v>714</v>
      </c>
      <c r="F37" s="158">
        <v>913.5</v>
      </c>
      <c r="G37" s="158">
        <v>781.4000377058112</v>
      </c>
      <c r="H37" s="158">
        <v>91470.8</v>
      </c>
      <c r="I37" s="158">
        <v>703.5</v>
      </c>
      <c r="J37" s="158">
        <v>813.75</v>
      </c>
      <c r="K37" s="158">
        <v>757.81761978361669</v>
      </c>
      <c r="L37" s="158">
        <v>67180.800000000003</v>
      </c>
      <c r="M37" s="158">
        <v>819</v>
      </c>
      <c r="N37" s="158">
        <v>934.5</v>
      </c>
      <c r="O37" s="158">
        <v>887.79467798716098</v>
      </c>
      <c r="P37" s="158">
        <v>20834</v>
      </c>
      <c r="Q37" s="158">
        <v>682.5</v>
      </c>
      <c r="R37" s="158">
        <v>749.7</v>
      </c>
      <c r="S37" s="158">
        <v>707.61263916716564</v>
      </c>
      <c r="T37" s="162">
        <v>57506.9</v>
      </c>
      <c r="U37" s="133"/>
      <c r="V37" s="133"/>
      <c r="W37" s="133"/>
      <c r="X37" s="133"/>
      <c r="Y37" s="133"/>
    </row>
    <row r="38" spans="2:25" ht="12.75" customHeight="1" x14ac:dyDescent="0.15">
      <c r="B38" s="157"/>
      <c r="C38" s="133">
        <v>10</v>
      </c>
      <c r="D38" s="162"/>
      <c r="E38" s="158">
        <v>714</v>
      </c>
      <c r="F38" s="158">
        <v>939.75</v>
      </c>
      <c r="G38" s="158">
        <v>800.2664344926269</v>
      </c>
      <c r="H38" s="158">
        <v>102581.9</v>
      </c>
      <c r="I38" s="158">
        <v>682.5</v>
      </c>
      <c r="J38" s="158">
        <v>787.5</v>
      </c>
      <c r="K38" s="158">
        <v>740.55866722901726</v>
      </c>
      <c r="L38" s="158">
        <v>87927.4</v>
      </c>
      <c r="M38" s="158">
        <v>819</v>
      </c>
      <c r="N38" s="158">
        <v>934.5</v>
      </c>
      <c r="O38" s="158">
        <v>887.22841292287603</v>
      </c>
      <c r="P38" s="158">
        <v>17697.300000000003</v>
      </c>
      <c r="Q38" s="158">
        <v>661.5</v>
      </c>
      <c r="R38" s="158">
        <v>777</v>
      </c>
      <c r="S38" s="158">
        <v>707.33893706812592</v>
      </c>
      <c r="T38" s="162">
        <v>52851.600000000006</v>
      </c>
      <c r="U38" s="133"/>
      <c r="V38" s="133"/>
      <c r="W38" s="133"/>
      <c r="X38" s="133"/>
      <c r="Y38" s="133"/>
    </row>
    <row r="39" spans="2:25" ht="12.75" customHeight="1" x14ac:dyDescent="0.15">
      <c r="B39" s="157"/>
      <c r="C39" s="133">
        <v>11</v>
      </c>
      <c r="D39" s="162"/>
      <c r="E39" s="158">
        <v>724.5</v>
      </c>
      <c r="F39" s="158">
        <v>892.5</v>
      </c>
      <c r="G39" s="158">
        <v>790.62806983883331</v>
      </c>
      <c r="H39" s="158">
        <v>67127.5</v>
      </c>
      <c r="I39" s="158">
        <v>661.5</v>
      </c>
      <c r="J39" s="158">
        <v>793.80000000000007</v>
      </c>
      <c r="K39" s="158">
        <v>744.30750000000012</v>
      </c>
      <c r="L39" s="158">
        <v>92955.3</v>
      </c>
      <c r="M39" s="158">
        <v>840</v>
      </c>
      <c r="N39" s="158">
        <v>934.5</v>
      </c>
      <c r="O39" s="158">
        <v>887.28269554659028</v>
      </c>
      <c r="P39" s="158">
        <v>8617.1</v>
      </c>
      <c r="Q39" s="158">
        <v>682.5</v>
      </c>
      <c r="R39" s="158">
        <v>798</v>
      </c>
      <c r="S39" s="158">
        <v>716.23313223222249</v>
      </c>
      <c r="T39" s="162">
        <v>73941.200000000012</v>
      </c>
      <c r="U39" s="133"/>
      <c r="V39" s="133"/>
      <c r="W39" s="133"/>
      <c r="X39" s="133"/>
      <c r="Y39" s="133"/>
    </row>
    <row r="40" spans="2:25" ht="12.75" customHeight="1" x14ac:dyDescent="0.15">
      <c r="B40" s="150"/>
      <c r="C40" s="151">
        <v>12</v>
      </c>
      <c r="D40" s="163"/>
      <c r="E40" s="166">
        <v>714</v>
      </c>
      <c r="F40" s="166">
        <v>850.5</v>
      </c>
      <c r="G40" s="166">
        <v>771.40388815487927</v>
      </c>
      <c r="H40" s="166">
        <v>37362</v>
      </c>
      <c r="I40" s="166">
        <v>715.05000000000007</v>
      </c>
      <c r="J40" s="166">
        <v>808.5</v>
      </c>
      <c r="K40" s="166">
        <v>752.5852851839353</v>
      </c>
      <c r="L40" s="166">
        <v>64909</v>
      </c>
      <c r="M40" s="166">
        <v>819</v>
      </c>
      <c r="N40" s="166">
        <v>934.5</v>
      </c>
      <c r="O40" s="166">
        <v>880.66192039544035</v>
      </c>
      <c r="P40" s="166">
        <v>14172</v>
      </c>
      <c r="Q40" s="166">
        <v>714</v>
      </c>
      <c r="R40" s="166">
        <v>798</v>
      </c>
      <c r="S40" s="166">
        <v>759.80777616279067</v>
      </c>
      <c r="T40" s="163">
        <v>83889</v>
      </c>
      <c r="U40" s="133"/>
      <c r="V40" s="133"/>
      <c r="W40" s="133"/>
      <c r="X40" s="133"/>
      <c r="Y40" s="133"/>
    </row>
    <row r="41" spans="2:25" ht="12.75" customHeight="1" x14ac:dyDescent="0.15">
      <c r="B41" s="157" t="s">
        <v>197</v>
      </c>
      <c r="C41" s="133"/>
      <c r="E41" s="157"/>
      <c r="F41" s="158"/>
      <c r="G41" s="133"/>
      <c r="H41" s="158"/>
      <c r="I41" s="157"/>
      <c r="J41" s="158"/>
      <c r="K41" s="133"/>
      <c r="L41" s="158"/>
      <c r="M41" s="157"/>
      <c r="N41" s="158"/>
      <c r="O41" s="133"/>
      <c r="P41" s="158"/>
      <c r="Q41" s="157"/>
      <c r="R41" s="158"/>
      <c r="S41" s="133"/>
      <c r="T41" s="158"/>
      <c r="U41" s="133"/>
      <c r="V41" s="133"/>
      <c r="W41" s="133"/>
      <c r="X41" s="133"/>
      <c r="Y41" s="133"/>
    </row>
    <row r="42" spans="2:25" ht="12.75" customHeight="1" x14ac:dyDescent="0.15">
      <c r="B42" s="298">
        <v>41246</v>
      </c>
      <c r="C42" s="284"/>
      <c r="D42" s="299">
        <v>41257</v>
      </c>
      <c r="E42" s="230">
        <v>714</v>
      </c>
      <c r="F42" s="230">
        <v>850.5</v>
      </c>
      <c r="G42" s="230">
        <v>765.94964961121252</v>
      </c>
      <c r="H42" s="158">
        <v>17334</v>
      </c>
      <c r="I42" s="230">
        <v>715.05000000000007</v>
      </c>
      <c r="J42" s="230">
        <v>808.5</v>
      </c>
      <c r="K42" s="230">
        <v>743.32286230429543</v>
      </c>
      <c r="L42" s="158">
        <v>26189.9</v>
      </c>
      <c r="M42" s="230">
        <v>819</v>
      </c>
      <c r="N42" s="230">
        <v>934.5</v>
      </c>
      <c r="O42" s="230">
        <v>875.80198296627646</v>
      </c>
      <c r="P42" s="158">
        <v>6146.2</v>
      </c>
      <c r="Q42" s="230">
        <v>714</v>
      </c>
      <c r="R42" s="230">
        <v>798</v>
      </c>
      <c r="S42" s="230">
        <v>754.27558320373259</v>
      </c>
      <c r="T42" s="158">
        <v>43488.4</v>
      </c>
      <c r="U42" s="133"/>
      <c r="V42" s="133"/>
      <c r="W42" s="133"/>
      <c r="X42" s="133"/>
    </row>
    <row r="43" spans="2:25" ht="12.75" customHeight="1" x14ac:dyDescent="0.15">
      <c r="B43" s="298">
        <v>41260</v>
      </c>
      <c r="C43" s="284"/>
      <c r="D43" s="299">
        <v>41270</v>
      </c>
      <c r="E43" s="157">
        <v>735</v>
      </c>
      <c r="F43" s="158">
        <v>840</v>
      </c>
      <c r="G43" s="133">
        <v>778.39543468898057</v>
      </c>
      <c r="H43" s="158">
        <v>17234</v>
      </c>
      <c r="I43" s="157">
        <v>715.05000000000007</v>
      </c>
      <c r="J43" s="158">
        <v>787.5</v>
      </c>
      <c r="K43" s="133">
        <v>757.27819587104659</v>
      </c>
      <c r="L43" s="158">
        <v>36163.1</v>
      </c>
      <c r="M43" s="157">
        <v>832.23</v>
      </c>
      <c r="N43" s="158">
        <v>913.5</v>
      </c>
      <c r="O43" s="133">
        <v>887.14946455743427</v>
      </c>
      <c r="P43" s="158">
        <v>5975.5</v>
      </c>
      <c r="Q43" s="157">
        <v>714</v>
      </c>
      <c r="R43" s="158">
        <v>798</v>
      </c>
      <c r="S43" s="133">
        <v>761.1453711363464</v>
      </c>
      <c r="T43" s="158">
        <v>39813.9</v>
      </c>
      <c r="U43" s="133"/>
      <c r="V43" s="133"/>
      <c r="W43" s="133"/>
      <c r="X43" s="133"/>
    </row>
    <row r="44" spans="2:25" ht="12.75" customHeight="1" x14ac:dyDescent="0.15">
      <c r="B44" s="300"/>
      <c r="C44" s="288"/>
      <c r="D44" s="288">
        <v>41636</v>
      </c>
      <c r="E44" s="237"/>
      <c r="F44" s="237"/>
      <c r="G44" s="237"/>
      <c r="H44" s="166">
        <v>2794</v>
      </c>
      <c r="I44" s="237"/>
      <c r="J44" s="237"/>
      <c r="K44" s="237"/>
      <c r="L44" s="166">
        <v>2556</v>
      </c>
      <c r="M44" s="237"/>
      <c r="N44" s="237"/>
      <c r="O44" s="237"/>
      <c r="P44" s="172">
        <v>2050</v>
      </c>
      <c r="Q44" s="237"/>
      <c r="R44" s="237"/>
      <c r="S44" s="237"/>
      <c r="T44" s="172">
        <v>587</v>
      </c>
      <c r="U44" s="133"/>
      <c r="V44" s="133"/>
      <c r="W44" s="133"/>
      <c r="X44" s="133"/>
    </row>
    <row r="49" spans="5:24" x14ac:dyDescent="0.15"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2" spans="5:24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4" customWidth="1"/>
    <col min="2" max="2" width="3.625" style="134" customWidth="1"/>
    <col min="3" max="3" width="8.25" style="134" customWidth="1"/>
    <col min="4" max="4" width="2.125" style="134" customWidth="1"/>
    <col min="5" max="5" width="6.5" style="134" customWidth="1"/>
    <col min="6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5" style="134"/>
    <col min="20" max="20" width="9.375" style="134" customWidth="1"/>
    <col min="21" max="21" width="7.5" style="134"/>
    <col min="22" max="24" width="7.125" style="134" customWidth="1"/>
    <col min="25" max="25" width="9.25" style="134" customWidth="1"/>
    <col min="26" max="26" width="9.125" style="134" customWidth="1"/>
    <col min="27" max="28" width="7.5" style="134"/>
    <col min="29" max="29" width="10.5" style="134" customWidth="1"/>
    <col min="30" max="32" width="7.5" style="134"/>
    <col min="33" max="33" width="8.625" style="134" customWidth="1"/>
    <col min="34" max="36" width="7.5" style="134"/>
    <col min="37" max="37" width="8.875" style="134" customWidth="1"/>
    <col min="38" max="16384" width="7.5" style="134"/>
  </cols>
  <sheetData>
    <row r="1" spans="2:37" x14ac:dyDescent="0.15">
      <c r="B1" s="134" t="s">
        <v>202</v>
      </c>
    </row>
    <row r="2" spans="2:37" x14ac:dyDescent="0.15">
      <c r="B2" s="134" t="s">
        <v>203</v>
      </c>
    </row>
    <row r="3" spans="2:37" x14ac:dyDescent="0.15">
      <c r="T3" s="135" t="s">
        <v>160</v>
      </c>
    </row>
    <row r="4" spans="2:37" ht="6" customHeight="1" x14ac:dyDescent="0.15"/>
    <row r="5" spans="2:37" ht="12.75" customHeight="1" x14ac:dyDescent="0.15">
      <c r="B5" s="136"/>
      <c r="C5" s="699" t="s">
        <v>83</v>
      </c>
      <c r="D5" s="701"/>
      <c r="E5" s="712" t="s">
        <v>204</v>
      </c>
      <c r="F5" s="713"/>
      <c r="G5" s="713"/>
      <c r="H5" s="714"/>
      <c r="I5" s="712" t="s">
        <v>205</v>
      </c>
      <c r="J5" s="713"/>
      <c r="K5" s="713"/>
      <c r="L5" s="714"/>
      <c r="M5" s="712" t="s">
        <v>206</v>
      </c>
      <c r="N5" s="713"/>
      <c r="O5" s="713"/>
      <c r="P5" s="714"/>
      <c r="Q5" s="715" t="s">
        <v>207</v>
      </c>
      <c r="R5" s="716"/>
      <c r="S5" s="716"/>
      <c r="T5" s="717"/>
      <c r="V5" s="155"/>
      <c r="W5" s="142"/>
      <c r="X5" s="142"/>
      <c r="Y5" s="142"/>
      <c r="Z5" s="142"/>
    </row>
    <row r="6" spans="2:37" ht="13.5" x14ac:dyDescent="0.15">
      <c r="B6" s="150" t="s">
        <v>208</v>
      </c>
      <c r="C6" s="151"/>
      <c r="D6" s="151"/>
      <c r="E6" s="137" t="s">
        <v>209</v>
      </c>
      <c r="F6" s="260" t="s">
        <v>210</v>
      </c>
      <c r="G6" s="301" t="s">
        <v>167</v>
      </c>
      <c r="H6" s="260" t="s">
        <v>168</v>
      </c>
      <c r="I6" s="137" t="s">
        <v>209</v>
      </c>
      <c r="J6" s="260" t="s">
        <v>210</v>
      </c>
      <c r="K6" s="301" t="s">
        <v>167</v>
      </c>
      <c r="L6" s="260" t="s">
        <v>168</v>
      </c>
      <c r="M6" s="137" t="s">
        <v>209</v>
      </c>
      <c r="N6" s="260" t="s">
        <v>210</v>
      </c>
      <c r="O6" s="301" t="s">
        <v>167</v>
      </c>
      <c r="P6" s="260" t="s">
        <v>211</v>
      </c>
      <c r="Q6" s="137" t="s">
        <v>212</v>
      </c>
      <c r="R6" s="260" t="s">
        <v>213</v>
      </c>
      <c r="S6" s="139" t="s">
        <v>167</v>
      </c>
      <c r="T6" s="260" t="s">
        <v>168</v>
      </c>
      <c r="V6" s="155"/>
      <c r="W6" s="155"/>
      <c r="X6" s="155"/>
      <c r="Y6" s="155"/>
      <c r="Z6" s="155"/>
    </row>
    <row r="7" spans="2:37" ht="13.5" x14ac:dyDescent="0.15">
      <c r="B7" s="157" t="s">
        <v>0</v>
      </c>
      <c r="C7" s="133">
        <v>21</v>
      </c>
      <c r="D7" s="133"/>
      <c r="E7" s="157">
        <v>641</v>
      </c>
      <c r="F7" s="158">
        <v>1134</v>
      </c>
      <c r="G7" s="133">
        <v>811</v>
      </c>
      <c r="H7" s="158">
        <v>5415188</v>
      </c>
      <c r="I7" s="157">
        <v>368</v>
      </c>
      <c r="J7" s="158">
        <v>601</v>
      </c>
      <c r="K7" s="133">
        <v>471</v>
      </c>
      <c r="L7" s="158">
        <v>11404199</v>
      </c>
      <c r="M7" s="157">
        <v>735</v>
      </c>
      <c r="N7" s="158">
        <v>1176</v>
      </c>
      <c r="O7" s="133">
        <v>893</v>
      </c>
      <c r="P7" s="158">
        <v>10844458</v>
      </c>
      <c r="Q7" s="157">
        <v>625</v>
      </c>
      <c r="R7" s="158">
        <v>1040</v>
      </c>
      <c r="S7" s="133">
        <v>771</v>
      </c>
      <c r="T7" s="158">
        <v>11703847</v>
      </c>
      <c r="V7" s="155"/>
      <c r="W7" s="155"/>
      <c r="X7" s="155"/>
      <c r="Y7" s="155"/>
      <c r="Z7" s="155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</row>
    <row r="8" spans="2:37" ht="13.5" x14ac:dyDescent="0.15">
      <c r="B8" s="157"/>
      <c r="C8" s="133">
        <v>22</v>
      </c>
      <c r="D8" s="162"/>
      <c r="E8" s="158">
        <v>693</v>
      </c>
      <c r="F8" s="158">
        <v>1155</v>
      </c>
      <c r="G8" s="158">
        <v>856</v>
      </c>
      <c r="H8" s="158">
        <v>5324226</v>
      </c>
      <c r="I8" s="158">
        <v>389</v>
      </c>
      <c r="J8" s="158">
        <v>630</v>
      </c>
      <c r="K8" s="158">
        <v>498</v>
      </c>
      <c r="L8" s="158">
        <v>11544709</v>
      </c>
      <c r="M8" s="158">
        <v>756</v>
      </c>
      <c r="N8" s="158">
        <v>1187</v>
      </c>
      <c r="O8" s="158">
        <v>905</v>
      </c>
      <c r="P8" s="158">
        <v>9937639</v>
      </c>
      <c r="Q8" s="158">
        <v>705</v>
      </c>
      <c r="R8" s="158">
        <v>1071</v>
      </c>
      <c r="S8" s="158">
        <v>817</v>
      </c>
      <c r="T8" s="158">
        <v>11253926</v>
      </c>
      <c r="V8" s="155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7" ht="13.5" x14ac:dyDescent="0.15">
      <c r="B9" s="150"/>
      <c r="C9" s="151">
        <v>23</v>
      </c>
      <c r="D9" s="163"/>
      <c r="E9" s="164">
        <v>703.5</v>
      </c>
      <c r="F9" s="164">
        <v>1207.5</v>
      </c>
      <c r="G9" s="164">
        <v>913.05688901234885</v>
      </c>
      <c r="H9" s="164">
        <v>5096250</v>
      </c>
      <c r="I9" s="164">
        <v>420</v>
      </c>
      <c r="J9" s="164">
        <v>763.35</v>
      </c>
      <c r="K9" s="164">
        <v>553.17784349091482</v>
      </c>
      <c r="L9" s="164">
        <v>11013710.799999995</v>
      </c>
      <c r="M9" s="164">
        <v>735</v>
      </c>
      <c r="N9" s="164">
        <v>1281</v>
      </c>
      <c r="O9" s="164">
        <v>980.9991165578142</v>
      </c>
      <c r="P9" s="164">
        <v>9108678.9999999963</v>
      </c>
      <c r="Q9" s="164">
        <v>623.70000000000005</v>
      </c>
      <c r="R9" s="164">
        <v>1092</v>
      </c>
      <c r="S9" s="164">
        <v>846.62655100768097</v>
      </c>
      <c r="T9" s="165">
        <v>10565420.800000003</v>
      </c>
      <c r="V9" s="155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</row>
    <row r="10" spans="2:37" x14ac:dyDescent="0.15">
      <c r="B10" s="157" t="s">
        <v>95</v>
      </c>
      <c r="C10" s="133">
        <v>4</v>
      </c>
      <c r="D10" s="162" t="s">
        <v>96</v>
      </c>
      <c r="E10" s="158">
        <v>672</v>
      </c>
      <c r="F10" s="158">
        <v>946.05000000000007</v>
      </c>
      <c r="G10" s="158">
        <v>798.30719353150937</v>
      </c>
      <c r="H10" s="158">
        <v>406333.3</v>
      </c>
      <c r="I10" s="158">
        <v>425.25</v>
      </c>
      <c r="J10" s="158">
        <v>559.65</v>
      </c>
      <c r="K10" s="158">
        <v>489.8459224196065</v>
      </c>
      <c r="L10" s="158">
        <v>830288.29999999993</v>
      </c>
      <c r="M10" s="158">
        <v>703.5</v>
      </c>
      <c r="N10" s="158">
        <v>1008</v>
      </c>
      <c r="O10" s="158">
        <v>837.32015369268129</v>
      </c>
      <c r="P10" s="158">
        <v>769256</v>
      </c>
      <c r="Q10" s="158">
        <v>630</v>
      </c>
      <c r="R10" s="158">
        <v>892.5</v>
      </c>
      <c r="S10" s="158">
        <v>752.7012226281837</v>
      </c>
      <c r="T10" s="162">
        <v>857781.20000000007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</row>
    <row r="11" spans="2:37" x14ac:dyDescent="0.15">
      <c r="B11" s="157"/>
      <c r="C11" s="133">
        <v>5</v>
      </c>
      <c r="D11" s="162"/>
      <c r="E11" s="158">
        <v>714</v>
      </c>
      <c r="F11" s="158">
        <v>966</v>
      </c>
      <c r="G11" s="158">
        <v>827.76886722123027</v>
      </c>
      <c r="H11" s="158">
        <v>483372.79999999999</v>
      </c>
      <c r="I11" s="158">
        <v>451.5</v>
      </c>
      <c r="J11" s="158">
        <v>593.25</v>
      </c>
      <c r="K11" s="158">
        <v>509.72374792469617</v>
      </c>
      <c r="L11" s="158">
        <v>958053.10000000009</v>
      </c>
      <c r="M11" s="158">
        <v>724.5</v>
      </c>
      <c r="N11" s="158">
        <v>1029</v>
      </c>
      <c r="O11" s="158">
        <v>879.76486492288961</v>
      </c>
      <c r="P11" s="158">
        <v>946430.79999999993</v>
      </c>
      <c r="Q11" s="158">
        <v>661.5</v>
      </c>
      <c r="R11" s="158">
        <v>882</v>
      </c>
      <c r="S11" s="158">
        <v>765.92824354258846</v>
      </c>
      <c r="T11" s="162">
        <v>1023490.0000000002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</row>
    <row r="12" spans="2:37" x14ac:dyDescent="0.15">
      <c r="B12" s="157"/>
      <c r="C12" s="133">
        <v>6</v>
      </c>
      <c r="D12" s="162"/>
      <c r="E12" s="158">
        <v>787.5</v>
      </c>
      <c r="F12" s="158">
        <v>1050</v>
      </c>
      <c r="G12" s="158">
        <v>904.56362994459039</v>
      </c>
      <c r="H12" s="158">
        <v>407569.9</v>
      </c>
      <c r="I12" s="158">
        <v>493.5</v>
      </c>
      <c r="J12" s="158">
        <v>619.5</v>
      </c>
      <c r="K12" s="158">
        <v>556.7753458834203</v>
      </c>
      <c r="L12" s="158">
        <v>851375.3</v>
      </c>
      <c r="M12" s="158">
        <v>798</v>
      </c>
      <c r="N12" s="158">
        <v>1102.5</v>
      </c>
      <c r="O12" s="158">
        <v>958.53740031795166</v>
      </c>
      <c r="P12" s="158">
        <v>748622.50000000012</v>
      </c>
      <c r="Q12" s="158">
        <v>714</v>
      </c>
      <c r="R12" s="158">
        <v>934.5</v>
      </c>
      <c r="S12" s="158">
        <v>838.99035515551247</v>
      </c>
      <c r="T12" s="162">
        <v>826080.5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</row>
    <row r="13" spans="2:37" x14ac:dyDescent="0.15">
      <c r="B13" s="157"/>
      <c r="C13" s="133">
        <v>7</v>
      </c>
      <c r="D13" s="162"/>
      <c r="E13" s="158">
        <v>699.30000000000007</v>
      </c>
      <c r="F13" s="158">
        <v>1039.5</v>
      </c>
      <c r="G13" s="158">
        <v>878.22870795784127</v>
      </c>
      <c r="H13" s="158">
        <v>419565.29999999993</v>
      </c>
      <c r="I13" s="158">
        <v>451.5</v>
      </c>
      <c r="J13" s="158">
        <v>614.35500000000002</v>
      </c>
      <c r="K13" s="158">
        <v>558.91986409471349</v>
      </c>
      <c r="L13" s="158">
        <v>757259.3</v>
      </c>
      <c r="M13" s="158">
        <v>735</v>
      </c>
      <c r="N13" s="158">
        <v>1050</v>
      </c>
      <c r="O13" s="158">
        <v>935.82775816521621</v>
      </c>
      <c r="P13" s="158">
        <v>840015.8</v>
      </c>
      <c r="Q13" s="158">
        <v>630</v>
      </c>
      <c r="R13" s="158">
        <v>945</v>
      </c>
      <c r="S13" s="158">
        <v>805.5638891395447</v>
      </c>
      <c r="T13" s="162">
        <v>808342.5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</row>
    <row r="14" spans="2:37" x14ac:dyDescent="0.15">
      <c r="B14" s="157"/>
      <c r="C14" s="133">
        <v>8</v>
      </c>
      <c r="D14" s="162"/>
      <c r="E14" s="158">
        <v>703.5</v>
      </c>
      <c r="F14" s="158">
        <v>997.71</v>
      </c>
      <c r="G14" s="158">
        <v>890.70671681392048</v>
      </c>
      <c r="H14" s="158">
        <v>399874.3000000001</v>
      </c>
      <c r="I14" s="158">
        <v>451.5</v>
      </c>
      <c r="J14" s="158">
        <v>589.995</v>
      </c>
      <c r="K14" s="158">
        <v>526.59006704449916</v>
      </c>
      <c r="L14" s="158">
        <v>712322.60000000009</v>
      </c>
      <c r="M14" s="158">
        <v>735</v>
      </c>
      <c r="N14" s="158">
        <v>1082.55</v>
      </c>
      <c r="O14" s="158">
        <v>947.04004696613481</v>
      </c>
      <c r="P14" s="158">
        <v>796448.1</v>
      </c>
      <c r="Q14" s="158">
        <v>630</v>
      </c>
      <c r="R14" s="158">
        <v>903</v>
      </c>
      <c r="S14" s="158">
        <v>815.77897356079393</v>
      </c>
      <c r="T14" s="158">
        <v>821595.3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x14ac:dyDescent="0.15">
      <c r="B15" s="157"/>
      <c r="C15" s="133">
        <v>9</v>
      </c>
      <c r="D15" s="162"/>
      <c r="E15" s="158">
        <v>766.5</v>
      </c>
      <c r="F15" s="158">
        <v>1050</v>
      </c>
      <c r="G15" s="158">
        <v>890.0990627562777</v>
      </c>
      <c r="H15" s="158">
        <v>400718.60000000009</v>
      </c>
      <c r="I15" s="158">
        <v>441</v>
      </c>
      <c r="J15" s="158">
        <v>595.35</v>
      </c>
      <c r="K15" s="158">
        <v>504.7727704390349</v>
      </c>
      <c r="L15" s="158">
        <v>714715.2</v>
      </c>
      <c r="M15" s="158">
        <v>787.5</v>
      </c>
      <c r="N15" s="158">
        <v>1071</v>
      </c>
      <c r="O15" s="158">
        <v>949.08640656206569</v>
      </c>
      <c r="P15" s="158">
        <v>788540.00000000012</v>
      </c>
      <c r="Q15" s="158">
        <v>682.5</v>
      </c>
      <c r="R15" s="158">
        <v>892.5</v>
      </c>
      <c r="S15" s="158">
        <v>807.45629749985596</v>
      </c>
      <c r="T15" s="162">
        <v>755215.5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</row>
    <row r="16" spans="2:37" x14ac:dyDescent="0.15">
      <c r="B16" s="157"/>
      <c r="C16" s="133">
        <v>10</v>
      </c>
      <c r="D16" s="162"/>
      <c r="E16" s="158">
        <v>672</v>
      </c>
      <c r="F16" s="158">
        <v>976.5</v>
      </c>
      <c r="G16" s="158">
        <v>856.62452517098336</v>
      </c>
      <c r="H16" s="158">
        <v>524523.60000000009</v>
      </c>
      <c r="I16" s="158">
        <v>388.5</v>
      </c>
      <c r="J16" s="158">
        <v>556.5</v>
      </c>
      <c r="K16" s="158">
        <v>475.33122356211925</v>
      </c>
      <c r="L16" s="158">
        <v>986442.50000000023</v>
      </c>
      <c r="M16" s="158">
        <v>714</v>
      </c>
      <c r="N16" s="158">
        <v>1050</v>
      </c>
      <c r="O16" s="158">
        <v>874.58985866367232</v>
      </c>
      <c r="P16" s="158">
        <v>933413.90000000014</v>
      </c>
      <c r="Q16" s="158">
        <v>639.97500000000002</v>
      </c>
      <c r="R16" s="158">
        <v>884.1</v>
      </c>
      <c r="S16" s="158">
        <v>749.7948136761446</v>
      </c>
      <c r="T16" s="158">
        <v>1151690.5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</row>
    <row r="17" spans="2:37" x14ac:dyDescent="0.15">
      <c r="B17" s="157"/>
      <c r="C17" s="133">
        <v>11</v>
      </c>
      <c r="D17" s="162"/>
      <c r="E17" s="158">
        <v>677.25</v>
      </c>
      <c r="F17" s="158">
        <v>972.30000000000007</v>
      </c>
      <c r="G17" s="158">
        <v>813.89528068104744</v>
      </c>
      <c r="H17" s="158">
        <v>558384.4</v>
      </c>
      <c r="I17" s="158">
        <v>388.5</v>
      </c>
      <c r="J17" s="158">
        <v>530.04000000000008</v>
      </c>
      <c r="K17" s="158">
        <v>447.38908996368912</v>
      </c>
      <c r="L17" s="158">
        <v>994131</v>
      </c>
      <c r="M17" s="158">
        <v>703.5</v>
      </c>
      <c r="N17" s="158">
        <v>979.96500000000003</v>
      </c>
      <c r="O17" s="158">
        <v>840.77964612771336</v>
      </c>
      <c r="P17" s="158">
        <v>958450.5</v>
      </c>
      <c r="Q17" s="158">
        <v>643.65</v>
      </c>
      <c r="R17" s="158">
        <v>884.1</v>
      </c>
      <c r="S17" s="158">
        <v>776.1803452595957</v>
      </c>
      <c r="T17" s="158">
        <v>1260662.4000000001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</row>
    <row r="18" spans="2:37" x14ac:dyDescent="0.15">
      <c r="B18" s="150"/>
      <c r="C18" s="151">
        <v>12</v>
      </c>
      <c r="D18" s="163"/>
      <c r="E18" s="166">
        <v>724.5</v>
      </c>
      <c r="F18" s="166">
        <v>1141.3500000000001</v>
      </c>
      <c r="G18" s="166">
        <v>920.93750600801422</v>
      </c>
      <c r="H18" s="166">
        <v>435194.89999999991</v>
      </c>
      <c r="I18" s="166">
        <v>388.5</v>
      </c>
      <c r="J18" s="166">
        <v>546</v>
      </c>
      <c r="K18" s="166">
        <v>457.41168146316159</v>
      </c>
      <c r="L18" s="166">
        <v>864075.09999999986</v>
      </c>
      <c r="M18" s="166">
        <v>735</v>
      </c>
      <c r="N18" s="166">
        <v>1123.5</v>
      </c>
      <c r="O18" s="166">
        <v>900.54390376322351</v>
      </c>
      <c r="P18" s="166">
        <v>747831.20000000007</v>
      </c>
      <c r="Q18" s="166">
        <v>735</v>
      </c>
      <c r="R18" s="166">
        <v>1060.5</v>
      </c>
      <c r="S18" s="166">
        <v>884.12706605152187</v>
      </c>
      <c r="T18" s="163">
        <v>986213.10000000021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</row>
    <row r="19" spans="2:37" ht="11.1" customHeight="1" x14ac:dyDescent="0.15">
      <c r="B19" s="146"/>
      <c r="C19" s="281">
        <v>41246</v>
      </c>
      <c r="E19" s="205">
        <v>724.5</v>
      </c>
      <c r="F19" s="205">
        <v>955.5</v>
      </c>
      <c r="G19" s="205">
        <v>829.23092218151476</v>
      </c>
      <c r="H19" s="158">
        <v>56770.3</v>
      </c>
      <c r="I19" s="205">
        <v>404.25</v>
      </c>
      <c r="J19" s="205">
        <v>514.5</v>
      </c>
      <c r="K19" s="205">
        <v>456.34102401728444</v>
      </c>
      <c r="L19" s="158">
        <v>75104</v>
      </c>
      <c r="M19" s="205">
        <v>740.25</v>
      </c>
      <c r="N19" s="205">
        <v>976.5</v>
      </c>
      <c r="O19" s="205">
        <v>855.8696536121555</v>
      </c>
      <c r="P19" s="158">
        <v>94175.1</v>
      </c>
      <c r="Q19" s="205">
        <v>735</v>
      </c>
      <c r="R19" s="205">
        <v>882</v>
      </c>
      <c r="S19" s="205">
        <v>811.50683670409228</v>
      </c>
      <c r="T19" s="158">
        <v>107343.8</v>
      </c>
    </row>
    <row r="20" spans="2:37" ht="11.1" customHeight="1" x14ac:dyDescent="0.15">
      <c r="B20" s="157"/>
      <c r="C20" s="281">
        <v>41247</v>
      </c>
      <c r="E20" s="157">
        <v>729.75</v>
      </c>
      <c r="F20" s="158">
        <v>966</v>
      </c>
      <c r="G20" s="133">
        <v>847.42876389356638</v>
      </c>
      <c r="H20" s="158">
        <v>9446.2999999999993</v>
      </c>
      <c r="I20" s="157">
        <v>399</v>
      </c>
      <c r="J20" s="158">
        <v>519.75</v>
      </c>
      <c r="K20" s="133">
        <v>460.13036967109321</v>
      </c>
      <c r="L20" s="158">
        <v>35938.199999999997</v>
      </c>
      <c r="M20" s="157">
        <v>735</v>
      </c>
      <c r="N20" s="158">
        <v>976.5</v>
      </c>
      <c r="O20" s="133">
        <v>860.86167757735655</v>
      </c>
      <c r="P20" s="158">
        <v>27546.3</v>
      </c>
      <c r="Q20" s="157">
        <v>735</v>
      </c>
      <c r="R20" s="158">
        <v>903</v>
      </c>
      <c r="S20" s="133">
        <v>829.16570571205614</v>
      </c>
      <c r="T20" s="158">
        <v>28919.200000000001</v>
      </c>
    </row>
    <row r="21" spans="2:37" ht="11.1" customHeight="1" x14ac:dyDescent="0.15">
      <c r="B21" s="157"/>
      <c r="C21" s="281">
        <v>41248</v>
      </c>
      <c r="E21" s="157">
        <v>729.75</v>
      </c>
      <c r="F21" s="158">
        <v>966</v>
      </c>
      <c r="G21" s="133">
        <v>848.70484089297645</v>
      </c>
      <c r="H21" s="158">
        <v>13097.8</v>
      </c>
      <c r="I21" s="157">
        <v>399</v>
      </c>
      <c r="J21" s="158">
        <v>519.75</v>
      </c>
      <c r="K21" s="133">
        <v>460.24467334002702</v>
      </c>
      <c r="L21" s="158">
        <v>38000.699999999997</v>
      </c>
      <c r="M21" s="157">
        <v>735</v>
      </c>
      <c r="N21" s="158">
        <v>976.5</v>
      </c>
      <c r="O21" s="133">
        <v>863.34483985765144</v>
      </c>
      <c r="P21" s="158">
        <v>21031.599999999999</v>
      </c>
      <c r="Q21" s="157">
        <v>735</v>
      </c>
      <c r="R21" s="158">
        <v>903</v>
      </c>
      <c r="S21" s="133">
        <v>832.13556327858782</v>
      </c>
      <c r="T21" s="158">
        <v>33010.300000000003</v>
      </c>
    </row>
    <row r="22" spans="2:37" ht="11.1" customHeight="1" x14ac:dyDescent="0.15">
      <c r="B22" s="157"/>
      <c r="C22" s="281">
        <v>41249</v>
      </c>
      <c r="E22" s="157">
        <v>735</v>
      </c>
      <c r="F22" s="158">
        <v>987</v>
      </c>
      <c r="G22" s="133">
        <v>854.38282084541424</v>
      </c>
      <c r="H22" s="158">
        <v>14192.8</v>
      </c>
      <c r="I22" s="157">
        <v>404.25</v>
      </c>
      <c r="J22" s="158">
        <v>525</v>
      </c>
      <c r="K22" s="133">
        <v>460.73907260588334</v>
      </c>
      <c r="L22" s="158">
        <v>25415.5</v>
      </c>
      <c r="M22" s="157">
        <v>756</v>
      </c>
      <c r="N22" s="158">
        <v>994.35</v>
      </c>
      <c r="O22" s="133">
        <v>868.91997369367766</v>
      </c>
      <c r="P22" s="158">
        <v>21586.5</v>
      </c>
      <c r="Q22" s="157">
        <v>745.5</v>
      </c>
      <c r="R22" s="158">
        <v>903</v>
      </c>
      <c r="S22" s="133">
        <v>836.67364717961118</v>
      </c>
      <c r="T22" s="158">
        <v>24210.799999999999</v>
      </c>
    </row>
    <row r="23" spans="2:37" ht="11.1" customHeight="1" x14ac:dyDescent="0.15">
      <c r="B23" s="157"/>
      <c r="C23" s="281">
        <v>41250</v>
      </c>
      <c r="E23" s="157">
        <v>766.5</v>
      </c>
      <c r="F23" s="158">
        <v>987</v>
      </c>
      <c r="G23" s="133">
        <v>866.3242738104509</v>
      </c>
      <c r="H23" s="158">
        <v>24869.8</v>
      </c>
      <c r="I23" s="157">
        <v>404.25</v>
      </c>
      <c r="J23" s="158">
        <v>525</v>
      </c>
      <c r="K23" s="133">
        <v>457.14914443885243</v>
      </c>
      <c r="L23" s="158">
        <v>52879.3</v>
      </c>
      <c r="M23" s="157">
        <v>777</v>
      </c>
      <c r="N23" s="158">
        <v>997.5</v>
      </c>
      <c r="O23" s="133">
        <v>877.06120231583054</v>
      </c>
      <c r="P23" s="158">
        <v>49552.4</v>
      </c>
      <c r="Q23" s="157">
        <v>756</v>
      </c>
      <c r="R23" s="158">
        <v>903</v>
      </c>
      <c r="S23" s="133">
        <v>846.74751762072606</v>
      </c>
      <c r="T23" s="158">
        <v>79474.7</v>
      </c>
    </row>
    <row r="24" spans="2:37" ht="11.1" customHeight="1" x14ac:dyDescent="0.15">
      <c r="B24" s="157"/>
      <c r="C24" s="281">
        <v>41253</v>
      </c>
      <c r="E24" s="157">
        <v>766.5</v>
      </c>
      <c r="F24" s="158">
        <v>987</v>
      </c>
      <c r="G24" s="133">
        <v>866.56427509484161</v>
      </c>
      <c r="H24" s="158">
        <v>71535.899999999994</v>
      </c>
      <c r="I24" s="157">
        <v>399</v>
      </c>
      <c r="J24" s="158">
        <v>525</v>
      </c>
      <c r="K24" s="133">
        <v>453.84336070842784</v>
      </c>
      <c r="L24" s="158">
        <v>118839.4</v>
      </c>
      <c r="M24" s="157">
        <v>777</v>
      </c>
      <c r="N24" s="158">
        <v>997.5</v>
      </c>
      <c r="O24" s="133">
        <v>872.69778597390109</v>
      </c>
      <c r="P24" s="158">
        <v>112370.1</v>
      </c>
      <c r="Q24" s="157">
        <v>756</v>
      </c>
      <c r="R24" s="158">
        <v>903</v>
      </c>
      <c r="S24" s="133">
        <v>844.98178387121595</v>
      </c>
      <c r="T24" s="158">
        <v>150481.20000000001</v>
      </c>
    </row>
    <row r="25" spans="2:37" ht="11.1" customHeight="1" x14ac:dyDescent="0.15">
      <c r="B25" s="157"/>
      <c r="C25" s="281">
        <v>41254</v>
      </c>
      <c r="E25" s="157">
        <v>787.5</v>
      </c>
      <c r="F25" s="158">
        <v>1003.8000000000001</v>
      </c>
      <c r="G25" s="133">
        <v>887.23956528874362</v>
      </c>
      <c r="H25" s="158">
        <v>11700.3</v>
      </c>
      <c r="I25" s="157">
        <v>399</v>
      </c>
      <c r="J25" s="158">
        <v>525</v>
      </c>
      <c r="K25" s="133">
        <v>451.94003117322296</v>
      </c>
      <c r="L25" s="158">
        <v>31970.9</v>
      </c>
      <c r="M25" s="157">
        <v>798</v>
      </c>
      <c r="N25" s="158">
        <v>1018.5</v>
      </c>
      <c r="O25" s="133">
        <v>892.40268941115391</v>
      </c>
      <c r="P25" s="158">
        <v>20294.8</v>
      </c>
      <c r="Q25" s="157">
        <v>787.5</v>
      </c>
      <c r="R25" s="158">
        <v>913.5</v>
      </c>
      <c r="S25" s="133">
        <v>863.89672483863308</v>
      </c>
      <c r="T25" s="158">
        <v>30046.3</v>
      </c>
    </row>
    <row r="26" spans="2:37" ht="11.1" customHeight="1" x14ac:dyDescent="0.15">
      <c r="B26" s="157"/>
      <c r="C26" s="281">
        <v>41255</v>
      </c>
      <c r="E26" s="157">
        <v>787.5</v>
      </c>
      <c r="F26" s="158">
        <v>1008</v>
      </c>
      <c r="G26" s="133">
        <v>890.26353065906471</v>
      </c>
      <c r="H26" s="158">
        <v>20684</v>
      </c>
      <c r="I26" s="157">
        <v>399</v>
      </c>
      <c r="J26" s="158">
        <v>525</v>
      </c>
      <c r="K26" s="133">
        <v>452.7412908355015</v>
      </c>
      <c r="L26" s="158">
        <v>36783.199999999997</v>
      </c>
      <c r="M26" s="157">
        <v>798</v>
      </c>
      <c r="N26" s="158">
        <v>1025.8500000000001</v>
      </c>
      <c r="O26" s="133">
        <v>895.4448655989388</v>
      </c>
      <c r="P26" s="158">
        <v>38817.300000000003</v>
      </c>
      <c r="Q26" s="157">
        <v>787.5</v>
      </c>
      <c r="R26" s="158">
        <v>913.5</v>
      </c>
      <c r="S26" s="133">
        <v>866.32212364052657</v>
      </c>
      <c r="T26" s="158">
        <v>53737.8</v>
      </c>
    </row>
    <row r="27" spans="2:37" ht="11.1" customHeight="1" x14ac:dyDescent="0.15">
      <c r="B27" s="157"/>
      <c r="C27" s="281">
        <v>41256</v>
      </c>
      <c r="E27" s="302">
        <v>798</v>
      </c>
      <c r="F27" s="302">
        <v>1018.5</v>
      </c>
      <c r="G27" s="302">
        <v>908.8656568090106</v>
      </c>
      <c r="H27" s="302">
        <v>17931.7</v>
      </c>
      <c r="I27" s="302">
        <v>399</v>
      </c>
      <c r="J27" s="302">
        <v>535.5</v>
      </c>
      <c r="K27" s="302">
        <v>455.83453409871333</v>
      </c>
      <c r="L27" s="302">
        <v>23210.9</v>
      </c>
      <c r="M27" s="302">
        <v>809.55000000000007</v>
      </c>
      <c r="N27" s="302">
        <v>1032.1500000000001</v>
      </c>
      <c r="O27" s="302">
        <v>911.57240913752116</v>
      </c>
      <c r="P27" s="302">
        <v>25779.4</v>
      </c>
      <c r="Q27" s="302">
        <v>798</v>
      </c>
      <c r="R27" s="302">
        <v>945</v>
      </c>
      <c r="S27" s="302">
        <v>884.34489225434368</v>
      </c>
      <c r="T27" s="302">
        <v>47050.1</v>
      </c>
    </row>
    <row r="28" spans="2:37" ht="11.1" customHeight="1" x14ac:dyDescent="0.15">
      <c r="B28" s="157"/>
      <c r="C28" s="281">
        <v>41257</v>
      </c>
      <c r="E28" s="157">
        <v>840</v>
      </c>
      <c r="F28" s="158">
        <v>1023.75</v>
      </c>
      <c r="G28" s="133">
        <v>944.63666976312084</v>
      </c>
      <c r="H28" s="158">
        <v>11120.9</v>
      </c>
      <c r="I28" s="157">
        <v>399</v>
      </c>
      <c r="J28" s="158">
        <v>539.70000000000005</v>
      </c>
      <c r="K28" s="133">
        <v>459.75440325290953</v>
      </c>
      <c r="L28" s="158">
        <v>24571.200000000001</v>
      </c>
      <c r="M28" s="157">
        <v>840</v>
      </c>
      <c r="N28" s="158">
        <v>1044.75</v>
      </c>
      <c r="O28" s="133">
        <v>934.75657492354753</v>
      </c>
      <c r="P28" s="158">
        <v>20397.8</v>
      </c>
      <c r="Q28" s="157">
        <v>840</v>
      </c>
      <c r="R28" s="158">
        <v>997.5</v>
      </c>
      <c r="S28" s="133">
        <v>918.65223844792934</v>
      </c>
      <c r="T28" s="158">
        <v>24758</v>
      </c>
    </row>
    <row r="29" spans="2:37" ht="11.1" customHeight="1" x14ac:dyDescent="0.15">
      <c r="B29" s="157"/>
      <c r="C29" s="281">
        <v>41260</v>
      </c>
      <c r="E29" s="157">
        <v>829.5</v>
      </c>
      <c r="F29" s="158">
        <v>1018.5</v>
      </c>
      <c r="G29" s="133">
        <v>936.68923605510213</v>
      </c>
      <c r="H29" s="158">
        <v>49563.199999999997</v>
      </c>
      <c r="I29" s="157">
        <v>388.5</v>
      </c>
      <c r="J29" s="158">
        <v>535.5</v>
      </c>
      <c r="K29" s="133">
        <v>456.30542182783364</v>
      </c>
      <c r="L29" s="158">
        <v>113243.3</v>
      </c>
      <c r="M29" s="157">
        <v>829.5</v>
      </c>
      <c r="N29" s="158">
        <v>1034.25</v>
      </c>
      <c r="O29" s="133">
        <v>923.17609854734906</v>
      </c>
      <c r="P29" s="158">
        <v>107747.6</v>
      </c>
      <c r="Q29" s="157">
        <v>829.5</v>
      </c>
      <c r="R29" s="158">
        <v>987</v>
      </c>
      <c r="S29" s="133">
        <v>903.1842403143811</v>
      </c>
      <c r="T29" s="158">
        <v>144384.4</v>
      </c>
    </row>
    <row r="30" spans="2:37" ht="11.1" customHeight="1" x14ac:dyDescent="0.15">
      <c r="B30" s="157"/>
      <c r="C30" s="281">
        <v>41261</v>
      </c>
      <c r="E30" s="157">
        <v>892.5</v>
      </c>
      <c r="F30" s="158">
        <v>1092</v>
      </c>
      <c r="G30" s="133">
        <v>976.19065704519551</v>
      </c>
      <c r="H30" s="158">
        <v>12106.6</v>
      </c>
      <c r="I30" s="157">
        <v>399</v>
      </c>
      <c r="J30" s="158">
        <v>546</v>
      </c>
      <c r="K30" s="133">
        <v>460.04821412744838</v>
      </c>
      <c r="L30" s="158">
        <v>31374.2</v>
      </c>
      <c r="M30" s="157">
        <v>882</v>
      </c>
      <c r="N30" s="158">
        <v>1092</v>
      </c>
      <c r="O30" s="133">
        <v>971.47024290843183</v>
      </c>
      <c r="P30" s="158">
        <v>23842.9</v>
      </c>
      <c r="Q30" s="157">
        <v>892.5</v>
      </c>
      <c r="R30" s="158">
        <v>997.5</v>
      </c>
      <c r="S30" s="133">
        <v>934.40512238710085</v>
      </c>
      <c r="T30" s="158">
        <v>24278.5</v>
      </c>
    </row>
    <row r="31" spans="2:37" ht="11.1" customHeight="1" x14ac:dyDescent="0.15">
      <c r="B31" s="157"/>
      <c r="C31" s="281">
        <v>41262</v>
      </c>
      <c r="E31" s="157">
        <v>892.5</v>
      </c>
      <c r="F31" s="158">
        <v>1102.5</v>
      </c>
      <c r="G31" s="133">
        <v>981.49009900990063</v>
      </c>
      <c r="H31" s="158">
        <v>11821.7</v>
      </c>
      <c r="I31" s="157">
        <v>399</v>
      </c>
      <c r="J31" s="158">
        <v>546</v>
      </c>
      <c r="K31" s="133">
        <v>460.78748524203081</v>
      </c>
      <c r="L31" s="158">
        <v>29967.200000000001</v>
      </c>
      <c r="M31" s="157">
        <v>882</v>
      </c>
      <c r="N31" s="158">
        <v>1102.5</v>
      </c>
      <c r="O31" s="133">
        <v>976.28260925966765</v>
      </c>
      <c r="P31" s="158">
        <v>17092.3</v>
      </c>
      <c r="Q31" s="157">
        <v>892.5</v>
      </c>
      <c r="R31" s="158">
        <v>997.5</v>
      </c>
      <c r="S31" s="133">
        <v>937.78350975640842</v>
      </c>
      <c r="T31" s="158">
        <v>26672.799999999999</v>
      </c>
    </row>
    <row r="32" spans="2:37" ht="11.1" customHeight="1" x14ac:dyDescent="0.15">
      <c r="B32" s="157"/>
      <c r="C32" s="281">
        <v>41263</v>
      </c>
      <c r="E32" s="157">
        <v>892.5</v>
      </c>
      <c r="F32" s="158">
        <v>1102.5</v>
      </c>
      <c r="G32" s="133">
        <v>982.53942207112971</v>
      </c>
      <c r="H32" s="158">
        <v>9434.7000000000007</v>
      </c>
      <c r="I32" s="157">
        <v>399</v>
      </c>
      <c r="J32" s="158">
        <v>546</v>
      </c>
      <c r="K32" s="133">
        <v>462.03155364119004</v>
      </c>
      <c r="L32" s="158">
        <v>14871.8</v>
      </c>
      <c r="M32" s="157">
        <v>882</v>
      </c>
      <c r="N32" s="158">
        <v>1113</v>
      </c>
      <c r="O32" s="133">
        <v>980.25685822987646</v>
      </c>
      <c r="P32" s="158">
        <v>11816.5</v>
      </c>
      <c r="Q32" s="157">
        <v>892.5</v>
      </c>
      <c r="R32" s="158">
        <v>997.5</v>
      </c>
      <c r="S32" s="133">
        <v>939.54177683765215</v>
      </c>
      <c r="T32" s="158">
        <v>15698</v>
      </c>
    </row>
    <row r="33" spans="2:21" ht="11.1" customHeight="1" x14ac:dyDescent="0.15">
      <c r="B33" s="157"/>
      <c r="C33" s="281">
        <v>41264</v>
      </c>
      <c r="E33" s="157">
        <v>903</v>
      </c>
      <c r="F33" s="158">
        <v>1123.5</v>
      </c>
      <c r="G33" s="133">
        <v>992.02435575585321</v>
      </c>
      <c r="H33" s="158">
        <v>16066.3</v>
      </c>
      <c r="I33" s="157">
        <v>399</v>
      </c>
      <c r="J33" s="158">
        <v>546</v>
      </c>
      <c r="K33" s="133">
        <v>463.08098619739991</v>
      </c>
      <c r="L33" s="158">
        <v>45882.3</v>
      </c>
      <c r="M33" s="157">
        <v>892.5</v>
      </c>
      <c r="N33" s="158">
        <v>1113</v>
      </c>
      <c r="O33" s="133">
        <v>986.80147604283547</v>
      </c>
      <c r="P33" s="158">
        <v>24365.8</v>
      </c>
      <c r="Q33" s="157">
        <v>892.5</v>
      </c>
      <c r="R33" s="158">
        <v>1050</v>
      </c>
      <c r="S33" s="133">
        <v>966.72013187060929</v>
      </c>
      <c r="T33" s="158">
        <v>36414.6</v>
      </c>
    </row>
    <row r="34" spans="2:21" ht="11.1" customHeight="1" x14ac:dyDescent="0.15">
      <c r="B34" s="157"/>
      <c r="C34" s="281">
        <v>41268</v>
      </c>
      <c r="E34" s="157">
        <v>903</v>
      </c>
      <c r="F34" s="158">
        <v>1134</v>
      </c>
      <c r="G34" s="133">
        <v>993.97362212295184</v>
      </c>
      <c r="H34" s="158">
        <v>31828.7</v>
      </c>
      <c r="I34" s="157">
        <v>399</v>
      </c>
      <c r="J34" s="158">
        <v>546</v>
      </c>
      <c r="K34" s="133">
        <v>463.64017490719976</v>
      </c>
      <c r="L34" s="158">
        <v>65078</v>
      </c>
      <c r="M34" s="157">
        <v>892.5</v>
      </c>
      <c r="N34" s="158">
        <v>1113</v>
      </c>
      <c r="O34" s="133">
        <v>990.05372817876412</v>
      </c>
      <c r="P34" s="158">
        <v>53116.9</v>
      </c>
      <c r="Q34" s="157">
        <v>892.5</v>
      </c>
      <c r="R34" s="158">
        <v>1060.5</v>
      </c>
      <c r="S34" s="133">
        <v>970.01539630418836</v>
      </c>
      <c r="T34" s="158">
        <v>51519.3</v>
      </c>
    </row>
    <row r="35" spans="2:21" ht="11.1" customHeight="1" x14ac:dyDescent="0.15">
      <c r="B35" s="157"/>
      <c r="C35" s="281">
        <v>41269</v>
      </c>
      <c r="E35" s="157">
        <v>924</v>
      </c>
      <c r="F35" s="158">
        <v>1141.3500000000001</v>
      </c>
      <c r="G35" s="133">
        <v>1015.8287999999991</v>
      </c>
      <c r="H35" s="158">
        <v>13254.3</v>
      </c>
      <c r="I35" s="157">
        <v>409.5</v>
      </c>
      <c r="J35" s="158">
        <v>546</v>
      </c>
      <c r="K35" s="133">
        <v>467.06635702693075</v>
      </c>
      <c r="L35" s="158">
        <v>35363.300000000003</v>
      </c>
      <c r="M35" s="157">
        <v>903</v>
      </c>
      <c r="N35" s="158">
        <v>1123.5</v>
      </c>
      <c r="O35" s="133">
        <v>997.43909294512832</v>
      </c>
      <c r="P35" s="158">
        <v>15885.9</v>
      </c>
      <c r="Q35" s="157">
        <v>908.25</v>
      </c>
      <c r="R35" s="158">
        <v>1060.5</v>
      </c>
      <c r="S35" s="133">
        <v>990.08171846435107</v>
      </c>
      <c r="T35" s="158">
        <v>34230.800000000003</v>
      </c>
    </row>
    <row r="36" spans="2:21" ht="11.1" customHeight="1" x14ac:dyDescent="0.15">
      <c r="B36" s="157"/>
      <c r="C36" s="281">
        <v>41270</v>
      </c>
      <c r="E36" s="157">
        <v>910.35</v>
      </c>
      <c r="F36" s="158">
        <v>1113</v>
      </c>
      <c r="G36" s="133">
        <v>997.2722515720468</v>
      </c>
      <c r="H36" s="158">
        <v>19927.099999999999</v>
      </c>
      <c r="I36" s="157">
        <v>399</v>
      </c>
      <c r="J36" s="158">
        <v>530.25</v>
      </c>
      <c r="K36" s="133">
        <v>457.86517084775107</v>
      </c>
      <c r="L36" s="158">
        <v>35933.199999999997</v>
      </c>
      <c r="M36" s="157">
        <v>887.25</v>
      </c>
      <c r="N36" s="158">
        <v>1102.5</v>
      </c>
      <c r="O36" s="133">
        <v>976.41450824309004</v>
      </c>
      <c r="P36" s="158">
        <v>33049.699999999997</v>
      </c>
      <c r="Q36" s="157">
        <v>897.75</v>
      </c>
      <c r="R36" s="158">
        <v>1039.5</v>
      </c>
      <c r="S36" s="133">
        <v>972.45451762977495</v>
      </c>
      <c r="T36" s="158">
        <v>35014.699999999997</v>
      </c>
    </row>
    <row r="37" spans="2:21" ht="11.1" customHeight="1" x14ac:dyDescent="0.15">
      <c r="B37" s="157"/>
      <c r="C37" s="281">
        <v>41271</v>
      </c>
      <c r="D37" s="133"/>
      <c r="E37" s="157">
        <v>913.5</v>
      </c>
      <c r="F37" s="158">
        <v>1102.5</v>
      </c>
      <c r="G37" s="133">
        <v>987.11491228890043</v>
      </c>
      <c r="H37" s="158">
        <v>19842.5</v>
      </c>
      <c r="I37" s="157">
        <v>399</v>
      </c>
      <c r="J37" s="158">
        <v>519.75</v>
      </c>
      <c r="K37" s="133">
        <v>448.2968608893546</v>
      </c>
      <c r="L37" s="158">
        <v>29648.5</v>
      </c>
      <c r="M37" s="157">
        <v>854.7</v>
      </c>
      <c r="N37" s="158">
        <v>1095.1500000000001</v>
      </c>
      <c r="O37" s="133">
        <v>955.97605753945197</v>
      </c>
      <c r="P37" s="158">
        <v>29362.3</v>
      </c>
      <c r="Q37" s="157">
        <v>892.5</v>
      </c>
      <c r="R37" s="158">
        <v>1050</v>
      </c>
      <c r="S37" s="133">
        <v>971.60185168234955</v>
      </c>
      <c r="T37" s="158">
        <v>38967.800000000003</v>
      </c>
    </row>
    <row r="38" spans="2:21" ht="14.25" customHeight="1" x14ac:dyDescent="0.15">
      <c r="B38" s="157"/>
      <c r="C38" s="281"/>
      <c r="D38" s="133"/>
      <c r="E38" s="157"/>
      <c r="F38" s="157"/>
      <c r="G38" s="158"/>
      <c r="H38" s="133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57"/>
    </row>
    <row r="39" spans="2:21" x14ac:dyDescent="0.15">
      <c r="B39" s="242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2:21" x14ac:dyDescent="0.15">
      <c r="B40" s="303"/>
      <c r="C40" s="304"/>
      <c r="D40" s="163"/>
      <c r="E40" s="166"/>
      <c r="F40" s="166"/>
      <c r="G40" s="163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3"/>
    </row>
    <row r="41" spans="2:21" x14ac:dyDescent="0.15">
      <c r="B41" s="175" t="s">
        <v>102</v>
      </c>
      <c r="C41" s="134" t="s">
        <v>214</v>
      </c>
    </row>
    <row r="42" spans="2:21" x14ac:dyDescent="0.15">
      <c r="B42" s="217" t="s">
        <v>104</v>
      </c>
      <c r="C42" s="134" t="s">
        <v>105</v>
      </c>
      <c r="T42" s="133"/>
      <c r="U42" s="133"/>
    </row>
    <row r="43" spans="2:21" x14ac:dyDescent="0.15">
      <c r="T43" s="133"/>
      <c r="U43" s="133"/>
    </row>
    <row r="44" spans="2:21" x14ac:dyDescent="0.15">
      <c r="T44" s="133"/>
      <c r="U44" s="133"/>
    </row>
    <row r="45" spans="2:21" x14ac:dyDescent="0.15">
      <c r="T45" s="133"/>
      <c r="U45" s="133"/>
    </row>
    <row r="46" spans="2:21" x14ac:dyDescent="0.15">
      <c r="T46" s="133"/>
      <c r="U46" s="133"/>
    </row>
    <row r="47" spans="2:21" x14ac:dyDescent="0.15">
      <c r="T47" s="133"/>
      <c r="U47" s="133"/>
    </row>
    <row r="48" spans="2:21" x14ac:dyDescent="0.15">
      <c r="T48" s="133"/>
      <c r="U48" s="133"/>
    </row>
    <row r="49" spans="20:21" x14ac:dyDescent="0.15">
      <c r="T49" s="133"/>
      <c r="U49" s="133"/>
    </row>
    <row r="50" spans="20:21" x14ac:dyDescent="0.15">
      <c r="T50" s="133"/>
      <c r="U50" s="133"/>
    </row>
    <row r="51" spans="20:21" x14ac:dyDescent="0.15">
      <c r="T51" s="133"/>
      <c r="U51" s="133"/>
    </row>
    <row r="52" spans="20:21" x14ac:dyDescent="0.15">
      <c r="T52" s="133"/>
      <c r="U52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8.625" style="134" customWidth="1"/>
    <col min="4" max="4" width="2.625" style="134" customWidth="1"/>
    <col min="5" max="7" width="7.625" style="134" customWidth="1"/>
    <col min="8" max="8" width="10.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7" width="7.5" style="134"/>
    <col min="18" max="18" width="9" style="134" customWidth="1"/>
    <col min="19" max="19" width="6.375" style="134" customWidth="1"/>
    <col min="20" max="20" width="7.25" style="134" customWidth="1"/>
    <col min="21" max="21" width="7.5" style="134"/>
    <col min="22" max="22" width="9.125" style="134" customWidth="1"/>
    <col min="23" max="23" width="7.375" style="134" customWidth="1"/>
    <col min="24" max="16384" width="7.5" style="134"/>
  </cols>
  <sheetData>
    <row r="3" spans="2:29" ht="13.5" customHeight="1" x14ac:dyDescent="0.15">
      <c r="B3" s="134" t="s">
        <v>215</v>
      </c>
    </row>
    <row r="4" spans="2:29" ht="13.5" customHeight="1" x14ac:dyDescent="0.15">
      <c r="P4" s="135" t="s">
        <v>216</v>
      </c>
      <c r="R4" s="133"/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33"/>
      <c r="R5" s="133"/>
    </row>
    <row r="6" spans="2:29" ht="13.5" customHeight="1" x14ac:dyDescent="0.15">
      <c r="B6" s="136"/>
      <c r="C6" s="137" t="s">
        <v>83</v>
      </c>
      <c r="D6" s="138"/>
      <c r="E6" s="699" t="s">
        <v>217</v>
      </c>
      <c r="F6" s="700"/>
      <c r="G6" s="700"/>
      <c r="H6" s="701"/>
      <c r="I6" s="699" t="s">
        <v>218</v>
      </c>
      <c r="J6" s="700"/>
      <c r="K6" s="700"/>
      <c r="L6" s="701"/>
      <c r="M6" s="699" t="s">
        <v>219</v>
      </c>
      <c r="N6" s="700"/>
      <c r="O6" s="700"/>
      <c r="P6" s="701"/>
      <c r="R6" s="155"/>
      <c r="S6" s="142"/>
      <c r="T6" s="142"/>
      <c r="U6" s="142"/>
      <c r="V6" s="133"/>
      <c r="W6" s="133"/>
    </row>
    <row r="7" spans="2:29" ht="13.5" x14ac:dyDescent="0.15">
      <c r="B7" s="150" t="s">
        <v>208</v>
      </c>
      <c r="C7" s="151"/>
      <c r="D7" s="151"/>
      <c r="E7" s="137" t="s">
        <v>212</v>
      </c>
      <c r="F7" s="260" t="s">
        <v>213</v>
      </c>
      <c r="G7" s="139" t="s">
        <v>167</v>
      </c>
      <c r="H7" s="260" t="s">
        <v>211</v>
      </c>
      <c r="I7" s="137" t="s">
        <v>212</v>
      </c>
      <c r="J7" s="260" t="s">
        <v>213</v>
      </c>
      <c r="K7" s="139" t="s">
        <v>167</v>
      </c>
      <c r="L7" s="260" t="s">
        <v>168</v>
      </c>
      <c r="M7" s="137" t="s">
        <v>212</v>
      </c>
      <c r="N7" s="260" t="s">
        <v>213</v>
      </c>
      <c r="O7" s="139" t="s">
        <v>167</v>
      </c>
      <c r="P7" s="260" t="s">
        <v>211</v>
      </c>
      <c r="R7" s="133"/>
      <c r="S7" s="155"/>
      <c r="T7" s="155"/>
      <c r="U7" s="155"/>
      <c r="V7" s="133"/>
      <c r="W7" s="133"/>
    </row>
    <row r="8" spans="2:29" ht="13.5" x14ac:dyDescent="0.15">
      <c r="B8" s="157" t="s">
        <v>0</v>
      </c>
      <c r="C8" s="133">
        <v>21</v>
      </c>
      <c r="D8" s="133"/>
      <c r="E8" s="157">
        <v>389</v>
      </c>
      <c r="F8" s="158">
        <v>662</v>
      </c>
      <c r="G8" s="133">
        <v>510</v>
      </c>
      <c r="H8" s="158">
        <v>17671017</v>
      </c>
      <c r="I8" s="157">
        <v>840</v>
      </c>
      <c r="J8" s="158">
        <v>1247</v>
      </c>
      <c r="K8" s="133">
        <v>1032</v>
      </c>
      <c r="L8" s="158">
        <v>1238052</v>
      </c>
      <c r="M8" s="157">
        <v>515</v>
      </c>
      <c r="N8" s="158">
        <v>819</v>
      </c>
      <c r="O8" s="133">
        <v>628</v>
      </c>
      <c r="P8" s="158">
        <v>44705846</v>
      </c>
      <c r="R8" s="133"/>
      <c r="S8" s="155"/>
      <c r="T8" s="155"/>
      <c r="U8" s="155"/>
      <c r="V8" s="133"/>
      <c r="W8" s="133"/>
      <c r="X8" s="133"/>
      <c r="Y8" s="133"/>
      <c r="Z8" s="133"/>
      <c r="AA8" s="133"/>
      <c r="AB8" s="133"/>
      <c r="AC8" s="133"/>
    </row>
    <row r="9" spans="2:29" ht="13.5" x14ac:dyDescent="0.15">
      <c r="B9" s="157"/>
      <c r="C9" s="133">
        <v>22</v>
      </c>
      <c r="D9" s="162"/>
      <c r="E9" s="158">
        <v>410</v>
      </c>
      <c r="F9" s="158">
        <v>683</v>
      </c>
      <c r="G9" s="158">
        <v>529</v>
      </c>
      <c r="H9" s="158">
        <v>17506025</v>
      </c>
      <c r="I9" s="158">
        <v>840</v>
      </c>
      <c r="J9" s="158">
        <v>1217</v>
      </c>
      <c r="K9" s="158">
        <v>1003</v>
      </c>
      <c r="L9" s="158">
        <v>1230762</v>
      </c>
      <c r="M9" s="158">
        <v>545</v>
      </c>
      <c r="N9" s="158">
        <v>834</v>
      </c>
      <c r="O9" s="158">
        <v>682</v>
      </c>
      <c r="P9" s="158">
        <v>47469421</v>
      </c>
      <c r="R9" s="133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</row>
    <row r="10" spans="2:29" ht="13.5" x14ac:dyDescent="0.15">
      <c r="B10" s="150"/>
      <c r="C10" s="151">
        <v>23</v>
      </c>
      <c r="D10" s="163"/>
      <c r="E10" s="164">
        <v>441</v>
      </c>
      <c r="F10" s="164">
        <v>759.15</v>
      </c>
      <c r="G10" s="164">
        <v>578.73838852270842</v>
      </c>
      <c r="H10" s="164">
        <v>14375920.499999994</v>
      </c>
      <c r="I10" s="164">
        <v>824.25</v>
      </c>
      <c r="J10" s="164">
        <v>1317.2250000000001</v>
      </c>
      <c r="K10" s="164">
        <v>1038.7745773000727</v>
      </c>
      <c r="L10" s="164">
        <v>1071770.5000000002</v>
      </c>
      <c r="M10" s="164">
        <v>514.5</v>
      </c>
      <c r="N10" s="164">
        <v>903</v>
      </c>
      <c r="O10" s="164">
        <v>717.10639706480561</v>
      </c>
      <c r="P10" s="165">
        <v>43680898.499999978</v>
      </c>
      <c r="R10" s="155"/>
      <c r="S10" s="155"/>
      <c r="T10" s="155"/>
      <c r="U10" s="155"/>
      <c r="V10" s="133"/>
      <c r="W10" s="133"/>
      <c r="X10" s="133"/>
      <c r="Y10" s="133"/>
      <c r="Z10" s="133"/>
      <c r="AA10" s="133"/>
      <c r="AB10" s="133"/>
      <c r="AC10" s="133"/>
    </row>
    <row r="11" spans="2:29" x14ac:dyDescent="0.15">
      <c r="B11" s="157" t="s">
        <v>95</v>
      </c>
      <c r="C11" s="133">
        <v>4</v>
      </c>
      <c r="D11" s="162" t="s">
        <v>96</v>
      </c>
      <c r="E11" s="158">
        <v>423.15000000000003</v>
      </c>
      <c r="F11" s="158">
        <v>577.5</v>
      </c>
      <c r="G11" s="158">
        <v>504.51296106418977</v>
      </c>
      <c r="H11" s="158">
        <v>1240284.2</v>
      </c>
      <c r="I11" s="158">
        <v>798</v>
      </c>
      <c r="J11" s="158">
        <v>1071</v>
      </c>
      <c r="K11" s="158">
        <v>926.29931541104941</v>
      </c>
      <c r="L11" s="158">
        <v>90564</v>
      </c>
      <c r="M11" s="158">
        <v>556.5</v>
      </c>
      <c r="N11" s="158">
        <v>717.99</v>
      </c>
      <c r="O11" s="158">
        <v>628.55900781776381</v>
      </c>
      <c r="P11" s="162">
        <v>3260312.4000000008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2:29" x14ac:dyDescent="0.15">
      <c r="B12" s="157"/>
      <c r="C12" s="133">
        <v>5</v>
      </c>
      <c r="D12" s="162"/>
      <c r="E12" s="158">
        <v>462</v>
      </c>
      <c r="F12" s="158">
        <v>604.80000000000007</v>
      </c>
      <c r="G12" s="158">
        <v>535.37405821960067</v>
      </c>
      <c r="H12" s="158">
        <v>1518719</v>
      </c>
      <c r="I12" s="158">
        <v>787.5</v>
      </c>
      <c r="J12" s="158">
        <v>1050</v>
      </c>
      <c r="K12" s="158">
        <v>945.10853057085569</v>
      </c>
      <c r="L12" s="158">
        <v>95419.400000000009</v>
      </c>
      <c r="M12" s="158">
        <v>582.75</v>
      </c>
      <c r="N12" s="158">
        <v>759.15</v>
      </c>
      <c r="O12" s="158">
        <v>654.89819475335696</v>
      </c>
      <c r="P12" s="162">
        <v>3997438.6000000006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2:29" x14ac:dyDescent="0.15">
      <c r="B13" s="157"/>
      <c r="C13" s="133">
        <v>6</v>
      </c>
      <c r="D13" s="162"/>
      <c r="E13" s="158">
        <v>525</v>
      </c>
      <c r="F13" s="158">
        <v>672</v>
      </c>
      <c r="G13" s="158">
        <v>601.32757586379319</v>
      </c>
      <c r="H13" s="158">
        <v>1189060.5999999999</v>
      </c>
      <c r="I13" s="158">
        <v>787.5</v>
      </c>
      <c r="J13" s="158">
        <v>1165.5</v>
      </c>
      <c r="K13" s="158">
        <v>974.50369150893414</v>
      </c>
      <c r="L13" s="158">
        <v>78015.600000000006</v>
      </c>
      <c r="M13" s="158">
        <v>693</v>
      </c>
      <c r="N13" s="158">
        <v>821.1</v>
      </c>
      <c r="O13" s="158">
        <v>749.70299813543852</v>
      </c>
      <c r="P13" s="162">
        <v>3859349.4999999995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2:29" x14ac:dyDescent="0.15">
      <c r="B14" s="157"/>
      <c r="C14" s="133">
        <v>7</v>
      </c>
      <c r="D14" s="162"/>
      <c r="E14" s="158">
        <v>483</v>
      </c>
      <c r="F14" s="158">
        <v>682.5</v>
      </c>
      <c r="G14" s="158">
        <v>611.89074405702149</v>
      </c>
      <c r="H14" s="158">
        <v>1118123</v>
      </c>
      <c r="I14" s="158">
        <v>766.5</v>
      </c>
      <c r="J14" s="158">
        <v>1102.5</v>
      </c>
      <c r="K14" s="158">
        <v>927.56764341350845</v>
      </c>
      <c r="L14" s="158">
        <v>85494.7</v>
      </c>
      <c r="M14" s="158">
        <v>614.25</v>
      </c>
      <c r="N14" s="158">
        <v>811.65000000000009</v>
      </c>
      <c r="O14" s="158">
        <v>754.12161127440083</v>
      </c>
      <c r="P14" s="162">
        <v>3436067.5000000005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2:29" x14ac:dyDescent="0.15">
      <c r="B15" s="157"/>
      <c r="C15" s="133">
        <v>8</v>
      </c>
      <c r="D15" s="162"/>
      <c r="E15" s="158">
        <v>472.5</v>
      </c>
      <c r="F15" s="158">
        <v>614.25</v>
      </c>
      <c r="G15" s="158">
        <v>554.82875009991619</v>
      </c>
      <c r="H15" s="158">
        <v>1030002.7</v>
      </c>
      <c r="I15" s="158">
        <v>777</v>
      </c>
      <c r="J15" s="158">
        <v>1144.5</v>
      </c>
      <c r="K15" s="158">
        <v>974.39409653144173</v>
      </c>
      <c r="L15" s="158">
        <v>78028.300000000032</v>
      </c>
      <c r="M15" s="158">
        <v>609</v>
      </c>
      <c r="N15" s="158">
        <v>787.5</v>
      </c>
      <c r="O15" s="158">
        <v>718.27157376374635</v>
      </c>
      <c r="P15" s="162">
        <v>3656116.4999999995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2:29" x14ac:dyDescent="0.15">
      <c r="B16" s="157"/>
      <c r="C16" s="133">
        <v>9</v>
      </c>
      <c r="D16" s="162"/>
      <c r="E16" s="158">
        <v>462</v>
      </c>
      <c r="F16" s="158">
        <v>614.25</v>
      </c>
      <c r="G16" s="158">
        <v>536.11482452479822</v>
      </c>
      <c r="H16" s="158">
        <v>1151808.7</v>
      </c>
      <c r="I16" s="158">
        <v>799.05000000000007</v>
      </c>
      <c r="J16" s="158">
        <v>1113</v>
      </c>
      <c r="K16" s="158">
        <v>970.4918101139466</v>
      </c>
      <c r="L16" s="158">
        <v>76333.7</v>
      </c>
      <c r="M16" s="158">
        <v>572.25</v>
      </c>
      <c r="N16" s="158">
        <v>750.75</v>
      </c>
      <c r="O16" s="158">
        <v>688.10514808549465</v>
      </c>
      <c r="P16" s="162">
        <v>3139791.9000000004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</row>
    <row r="17" spans="2:29" x14ac:dyDescent="0.15">
      <c r="B17" s="157"/>
      <c r="C17" s="133">
        <v>10</v>
      </c>
      <c r="D17" s="162"/>
      <c r="E17" s="158">
        <v>409.5</v>
      </c>
      <c r="F17" s="158">
        <v>598.5</v>
      </c>
      <c r="G17" s="158">
        <v>492.07699670580479</v>
      </c>
      <c r="H17" s="158">
        <v>1465990.6</v>
      </c>
      <c r="I17" s="158">
        <v>819</v>
      </c>
      <c r="J17" s="158">
        <v>1102.5</v>
      </c>
      <c r="K17" s="158">
        <v>950.34517117641974</v>
      </c>
      <c r="L17" s="158">
        <v>100846.29999999999</v>
      </c>
      <c r="M17" s="158">
        <v>542.85</v>
      </c>
      <c r="N17" s="158">
        <v>708.75</v>
      </c>
      <c r="O17" s="158">
        <v>614.43261404943689</v>
      </c>
      <c r="P17" s="162">
        <v>4196826.8999999994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2:29" x14ac:dyDescent="0.15">
      <c r="B18" s="157"/>
      <c r="C18" s="133">
        <v>11</v>
      </c>
      <c r="D18" s="162"/>
      <c r="E18" s="158">
        <v>399</v>
      </c>
      <c r="F18" s="158">
        <v>556.5</v>
      </c>
      <c r="G18" s="162">
        <v>471.34294895835177</v>
      </c>
      <c r="H18" s="158">
        <v>1372176.0999999999</v>
      </c>
      <c r="I18" s="158">
        <v>808.5</v>
      </c>
      <c r="J18" s="158">
        <v>1071</v>
      </c>
      <c r="K18" s="158">
        <v>931.30320035941793</v>
      </c>
      <c r="L18" s="158">
        <v>100307.2</v>
      </c>
      <c r="M18" s="158">
        <v>536.55000000000007</v>
      </c>
      <c r="N18" s="158">
        <v>659.4</v>
      </c>
      <c r="O18" s="158">
        <v>587.72103529453273</v>
      </c>
      <c r="P18" s="162">
        <v>3940329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</row>
    <row r="19" spans="2:29" x14ac:dyDescent="0.15">
      <c r="B19" s="150"/>
      <c r="C19" s="151">
        <v>12</v>
      </c>
      <c r="D19" s="163"/>
      <c r="E19" s="166">
        <v>420</v>
      </c>
      <c r="F19" s="166">
        <v>577.5</v>
      </c>
      <c r="G19" s="166">
        <v>493.03084339593624</v>
      </c>
      <c r="H19" s="166">
        <v>1207765.5999999999</v>
      </c>
      <c r="I19" s="166">
        <v>819</v>
      </c>
      <c r="J19" s="166">
        <v>1207.5</v>
      </c>
      <c r="K19" s="166">
        <v>957.30115874743535</v>
      </c>
      <c r="L19" s="166">
        <v>80387.899999999994</v>
      </c>
      <c r="M19" s="166">
        <v>546</v>
      </c>
      <c r="N19" s="166">
        <v>710.85</v>
      </c>
      <c r="O19" s="166">
        <v>631.47912609265302</v>
      </c>
      <c r="P19" s="163">
        <v>2894743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29" ht="11.1" customHeight="1" x14ac:dyDescent="0.15">
      <c r="B20" s="146"/>
      <c r="C20" s="281">
        <v>41246</v>
      </c>
      <c r="E20" s="205">
        <v>420</v>
      </c>
      <c r="F20" s="205">
        <v>556.5</v>
      </c>
      <c r="G20" s="205">
        <v>490.09394309258494</v>
      </c>
      <c r="H20" s="158">
        <v>189993.4</v>
      </c>
      <c r="I20" s="205">
        <v>829.5</v>
      </c>
      <c r="J20" s="205">
        <v>1061.55</v>
      </c>
      <c r="K20" s="205">
        <v>934.06956631084768</v>
      </c>
      <c r="L20" s="158">
        <v>15997.6</v>
      </c>
      <c r="M20" s="205">
        <v>546</v>
      </c>
      <c r="N20" s="205">
        <v>656.25</v>
      </c>
      <c r="O20" s="205">
        <v>598.51176979633215</v>
      </c>
      <c r="P20" s="158">
        <v>447842.9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2:29" ht="11.1" customHeight="1" x14ac:dyDescent="0.15">
      <c r="B21" s="157"/>
      <c r="C21" s="281">
        <v>41247</v>
      </c>
      <c r="E21" s="157">
        <v>420</v>
      </c>
      <c r="F21" s="158">
        <v>556.5</v>
      </c>
      <c r="G21" s="133">
        <v>492.89662354084243</v>
      </c>
      <c r="H21" s="158">
        <v>38993.699999999997</v>
      </c>
      <c r="I21" s="157">
        <v>829.5</v>
      </c>
      <c r="J21" s="158">
        <v>1050</v>
      </c>
      <c r="K21" s="133">
        <v>939.9025726536446</v>
      </c>
      <c r="L21" s="158">
        <v>2553.4</v>
      </c>
      <c r="M21" s="157">
        <v>551.25</v>
      </c>
      <c r="N21" s="158">
        <v>661.5</v>
      </c>
      <c r="O21" s="133">
        <v>610.89247940375913</v>
      </c>
      <c r="P21" s="158">
        <v>51719.5</v>
      </c>
      <c r="R21" s="133"/>
      <c r="S21" s="133"/>
      <c r="T21" s="133"/>
      <c r="U21" s="133"/>
      <c r="V21" s="133"/>
      <c r="W21" s="133"/>
      <c r="X21" s="133"/>
      <c r="Y21" s="133"/>
      <c r="Z21" s="133"/>
    </row>
    <row r="22" spans="2:29" ht="11.1" customHeight="1" x14ac:dyDescent="0.15">
      <c r="B22" s="157"/>
      <c r="C22" s="281">
        <v>41248</v>
      </c>
      <c r="E22" s="157">
        <v>420</v>
      </c>
      <c r="F22" s="158">
        <v>556.5</v>
      </c>
      <c r="G22" s="133">
        <v>493.20883834305471</v>
      </c>
      <c r="H22" s="158">
        <v>46247.6</v>
      </c>
      <c r="I22" s="157">
        <v>829.5</v>
      </c>
      <c r="J22" s="158">
        <v>1071</v>
      </c>
      <c r="K22" s="133">
        <v>944.90372168284784</v>
      </c>
      <c r="L22" s="158">
        <v>3119.2</v>
      </c>
      <c r="M22" s="157">
        <v>551.25</v>
      </c>
      <c r="N22" s="158">
        <v>667.80000000000007</v>
      </c>
      <c r="O22" s="133">
        <v>612.75859133757763</v>
      </c>
      <c r="P22" s="158">
        <v>56590.1</v>
      </c>
      <c r="R22" s="133"/>
      <c r="S22" s="133"/>
      <c r="T22" s="133"/>
      <c r="U22" s="133"/>
      <c r="V22" s="133"/>
      <c r="W22" s="133"/>
      <c r="X22" s="133"/>
      <c r="Y22" s="133"/>
      <c r="Z22" s="133"/>
    </row>
    <row r="23" spans="2:29" ht="11.1" customHeight="1" x14ac:dyDescent="0.15">
      <c r="B23" s="157"/>
      <c r="C23" s="281">
        <v>41249</v>
      </c>
      <c r="E23" s="157">
        <v>420</v>
      </c>
      <c r="F23" s="158">
        <v>567</v>
      </c>
      <c r="G23" s="133">
        <v>494.60252689089987</v>
      </c>
      <c r="H23" s="158">
        <v>34766.400000000001</v>
      </c>
      <c r="I23" s="157">
        <v>840</v>
      </c>
      <c r="J23" s="158">
        <v>1061.55</v>
      </c>
      <c r="K23" s="133">
        <v>955.68538135593212</v>
      </c>
      <c r="L23" s="158">
        <v>1879.7</v>
      </c>
      <c r="M23" s="157">
        <v>556.5</v>
      </c>
      <c r="N23" s="158">
        <v>670.95</v>
      </c>
      <c r="O23" s="133">
        <v>615.19846848588611</v>
      </c>
      <c r="P23" s="158">
        <v>56670.5</v>
      </c>
      <c r="R23" s="133"/>
      <c r="S23" s="133"/>
      <c r="T23" s="133"/>
      <c r="U23" s="133"/>
      <c r="V23" s="133"/>
      <c r="W23" s="133"/>
      <c r="X23" s="133"/>
      <c r="Y23" s="133"/>
      <c r="Z23" s="133"/>
    </row>
    <row r="24" spans="2:29" ht="11.1" customHeight="1" x14ac:dyDescent="0.15">
      <c r="B24" s="157"/>
      <c r="C24" s="281">
        <v>41250</v>
      </c>
      <c r="E24" s="157">
        <v>430.5</v>
      </c>
      <c r="F24" s="158">
        <v>567</v>
      </c>
      <c r="G24" s="133">
        <v>487.83768641567679</v>
      </c>
      <c r="H24" s="158">
        <v>67884.7</v>
      </c>
      <c r="I24" s="157">
        <v>840</v>
      </c>
      <c r="J24" s="158">
        <v>1050</v>
      </c>
      <c r="K24" s="133">
        <v>958.72481572481604</v>
      </c>
      <c r="L24" s="158">
        <v>3581.7</v>
      </c>
      <c r="M24" s="157">
        <v>569.1</v>
      </c>
      <c r="N24" s="158">
        <v>670.95</v>
      </c>
      <c r="O24" s="133">
        <v>617.07210856132235</v>
      </c>
      <c r="P24" s="158">
        <v>269058.7</v>
      </c>
    </row>
    <row r="25" spans="2:29" ht="11.1" customHeight="1" x14ac:dyDescent="0.15">
      <c r="B25" s="157"/>
      <c r="C25" s="281">
        <v>41253</v>
      </c>
      <c r="E25" s="157">
        <v>425.25</v>
      </c>
      <c r="F25" s="158">
        <v>567</v>
      </c>
      <c r="G25" s="133">
        <v>486.15998627781107</v>
      </c>
      <c r="H25" s="158">
        <v>162574.79999999999</v>
      </c>
      <c r="I25" s="157">
        <v>840</v>
      </c>
      <c r="J25" s="158">
        <v>1050</v>
      </c>
      <c r="K25" s="133">
        <v>955.6037570766855</v>
      </c>
      <c r="L25" s="158">
        <v>15108.6</v>
      </c>
      <c r="M25" s="157">
        <v>569.1</v>
      </c>
      <c r="N25" s="158">
        <v>668.11500000000001</v>
      </c>
      <c r="O25" s="133">
        <v>613.62171836903553</v>
      </c>
      <c r="P25" s="158">
        <v>426429.2</v>
      </c>
    </row>
    <row r="26" spans="2:29" ht="11.1" customHeight="1" x14ac:dyDescent="0.15">
      <c r="B26" s="157"/>
      <c r="C26" s="281">
        <v>41254</v>
      </c>
      <c r="E26" s="157">
        <v>430.5</v>
      </c>
      <c r="F26" s="158">
        <v>567</v>
      </c>
      <c r="G26" s="133">
        <v>487.77016850063211</v>
      </c>
      <c r="H26" s="158">
        <v>42142.1</v>
      </c>
      <c r="I26" s="157">
        <v>840</v>
      </c>
      <c r="J26" s="158">
        <v>1102.5</v>
      </c>
      <c r="K26" s="133">
        <v>961.54599227426354</v>
      </c>
      <c r="L26" s="158">
        <v>1667.3</v>
      </c>
      <c r="M26" s="157">
        <v>580.65</v>
      </c>
      <c r="N26" s="158">
        <v>679.14</v>
      </c>
      <c r="O26" s="133">
        <v>626.75985904339541</v>
      </c>
      <c r="P26" s="158">
        <v>115599.7</v>
      </c>
    </row>
    <row r="27" spans="2:29" ht="11.1" customHeight="1" x14ac:dyDescent="0.15">
      <c r="B27" s="157"/>
      <c r="C27" s="281">
        <v>41255</v>
      </c>
      <c r="E27" s="157">
        <v>430.5</v>
      </c>
      <c r="F27" s="158">
        <v>567</v>
      </c>
      <c r="G27" s="133">
        <v>488.51662334826739</v>
      </c>
      <c r="H27" s="158">
        <v>59552.2</v>
      </c>
      <c r="I27" s="157">
        <v>840</v>
      </c>
      <c r="J27" s="158">
        <v>1102.5</v>
      </c>
      <c r="K27" s="133">
        <v>964.20647208121829</v>
      </c>
      <c r="L27" s="158">
        <v>2296.5</v>
      </c>
      <c r="M27" s="157">
        <v>582.75</v>
      </c>
      <c r="N27" s="158">
        <v>680.4</v>
      </c>
      <c r="O27" s="133">
        <v>632.99226645820556</v>
      </c>
      <c r="P27" s="158">
        <v>165531</v>
      </c>
    </row>
    <row r="28" spans="2:29" ht="11.1" customHeight="1" x14ac:dyDescent="0.15">
      <c r="B28" s="157"/>
      <c r="C28" s="281">
        <v>41256</v>
      </c>
      <c r="E28" s="302">
        <v>441</v>
      </c>
      <c r="F28" s="302">
        <v>567</v>
      </c>
      <c r="G28" s="302">
        <v>490.24520390541522</v>
      </c>
      <c r="H28" s="302">
        <v>54955.8</v>
      </c>
      <c r="I28" s="302">
        <v>850.5</v>
      </c>
      <c r="J28" s="302">
        <v>1102.5</v>
      </c>
      <c r="K28" s="302">
        <v>971.49210635646034</v>
      </c>
      <c r="L28" s="302">
        <v>1765.2</v>
      </c>
      <c r="M28" s="302">
        <v>584.85</v>
      </c>
      <c r="N28" s="302">
        <v>685.65</v>
      </c>
      <c r="O28" s="302">
        <v>641.25612393469362</v>
      </c>
      <c r="P28" s="302">
        <v>141019.79999999999</v>
      </c>
    </row>
    <row r="29" spans="2:29" ht="11.1" customHeight="1" x14ac:dyDescent="0.15">
      <c r="B29" s="157"/>
      <c r="C29" s="281">
        <v>41257</v>
      </c>
      <c r="E29" s="157">
        <v>451.5</v>
      </c>
      <c r="F29" s="158">
        <v>567</v>
      </c>
      <c r="G29" s="133">
        <v>499.21420508813083</v>
      </c>
      <c r="H29" s="158">
        <v>40325.199999999997</v>
      </c>
      <c r="I29" s="157">
        <v>819</v>
      </c>
      <c r="J29" s="158">
        <v>1102.5</v>
      </c>
      <c r="K29" s="133">
        <v>955.52469343188318</v>
      </c>
      <c r="L29" s="158">
        <v>1857.5</v>
      </c>
      <c r="M29" s="157">
        <v>619.91999999999996</v>
      </c>
      <c r="N29" s="158">
        <v>690.9</v>
      </c>
      <c r="O29" s="133">
        <v>655.88995808408879</v>
      </c>
      <c r="P29" s="158">
        <v>139200.9</v>
      </c>
    </row>
    <row r="30" spans="2:29" ht="11.1" customHeight="1" x14ac:dyDescent="0.15">
      <c r="B30" s="157"/>
      <c r="C30" s="281">
        <v>41260</v>
      </c>
      <c r="E30" s="157">
        <v>441</v>
      </c>
      <c r="F30" s="158">
        <v>561.75</v>
      </c>
      <c r="G30" s="133">
        <v>495.74097622351303</v>
      </c>
      <c r="H30" s="158">
        <v>178158.4</v>
      </c>
      <c r="I30" s="157">
        <v>819</v>
      </c>
      <c r="J30" s="158">
        <v>1102.5</v>
      </c>
      <c r="K30" s="133">
        <v>949.43938614280955</v>
      </c>
      <c r="L30" s="158">
        <v>8214.2999999999993</v>
      </c>
      <c r="M30" s="157">
        <v>602.70000000000005</v>
      </c>
      <c r="N30" s="158">
        <v>679.14</v>
      </c>
      <c r="O30" s="133">
        <v>643.65617558709948</v>
      </c>
      <c r="P30" s="158">
        <v>327940.2</v>
      </c>
    </row>
    <row r="31" spans="2:29" ht="11.1" customHeight="1" x14ac:dyDescent="0.15">
      <c r="B31" s="157"/>
      <c r="C31" s="281">
        <v>41261</v>
      </c>
      <c r="E31" s="157">
        <v>441</v>
      </c>
      <c r="F31" s="158">
        <v>567</v>
      </c>
      <c r="G31" s="133">
        <v>498.36727433189048</v>
      </c>
      <c r="H31" s="158">
        <v>39610.699999999997</v>
      </c>
      <c r="I31" s="157">
        <v>819</v>
      </c>
      <c r="J31" s="158">
        <v>1147.6500000000001</v>
      </c>
      <c r="K31" s="133">
        <v>964.01672962763064</v>
      </c>
      <c r="L31" s="158">
        <v>2387.3000000000002</v>
      </c>
      <c r="M31" s="157">
        <v>614.25</v>
      </c>
      <c r="N31" s="158">
        <v>686.7</v>
      </c>
      <c r="O31" s="133">
        <v>650.87504261525078</v>
      </c>
      <c r="P31" s="158">
        <v>140656.6</v>
      </c>
    </row>
    <row r="32" spans="2:29" ht="11.1" customHeight="1" x14ac:dyDescent="0.15">
      <c r="B32" s="157"/>
      <c r="C32" s="281">
        <v>41262</v>
      </c>
      <c r="E32" s="157">
        <v>441</v>
      </c>
      <c r="F32" s="158">
        <v>567</v>
      </c>
      <c r="G32" s="133">
        <v>500.90958867913469</v>
      </c>
      <c r="H32" s="158">
        <v>31252.5</v>
      </c>
      <c r="I32" s="157">
        <v>819</v>
      </c>
      <c r="J32" s="158">
        <v>1155</v>
      </c>
      <c r="K32" s="133">
        <v>966.37881591119356</v>
      </c>
      <c r="L32" s="158">
        <v>2228.8000000000002</v>
      </c>
      <c r="M32" s="157">
        <v>617.4</v>
      </c>
      <c r="N32" s="158">
        <v>688.80000000000007</v>
      </c>
      <c r="O32" s="133">
        <v>653.88208122816172</v>
      </c>
      <c r="P32" s="158">
        <v>43288.6</v>
      </c>
    </row>
    <row r="33" spans="2:17" ht="11.1" customHeight="1" x14ac:dyDescent="0.15">
      <c r="B33" s="157"/>
      <c r="C33" s="281">
        <v>41263</v>
      </c>
      <c r="E33" s="157">
        <v>441</v>
      </c>
      <c r="F33" s="158">
        <v>567</v>
      </c>
      <c r="G33" s="133">
        <v>502.15204268821759</v>
      </c>
      <c r="H33" s="158">
        <v>28935.8</v>
      </c>
      <c r="I33" s="157">
        <v>819</v>
      </c>
      <c r="J33" s="158">
        <v>1155</v>
      </c>
      <c r="K33" s="133">
        <v>970.89999999999986</v>
      </c>
      <c r="L33" s="158">
        <v>1550.5</v>
      </c>
      <c r="M33" s="157">
        <v>619.5</v>
      </c>
      <c r="N33" s="158">
        <v>689.85</v>
      </c>
      <c r="O33" s="133">
        <v>654.32673818332148</v>
      </c>
      <c r="P33" s="158">
        <v>28398</v>
      </c>
    </row>
    <row r="34" spans="2:17" ht="11.1" customHeight="1" x14ac:dyDescent="0.15">
      <c r="B34" s="157"/>
      <c r="C34" s="281">
        <v>41264</v>
      </c>
      <c r="E34" s="157">
        <v>451.5</v>
      </c>
      <c r="F34" s="158">
        <v>567</v>
      </c>
      <c r="G34" s="133">
        <v>504.3626656432719</v>
      </c>
      <c r="H34" s="158">
        <v>34035.1</v>
      </c>
      <c r="I34" s="157">
        <v>819</v>
      </c>
      <c r="J34" s="158">
        <v>1155</v>
      </c>
      <c r="K34" s="133">
        <v>976.96216806111329</v>
      </c>
      <c r="L34" s="158">
        <v>1743</v>
      </c>
      <c r="M34" s="157">
        <v>614.25</v>
      </c>
      <c r="N34" s="158">
        <v>690.9</v>
      </c>
      <c r="O34" s="133">
        <v>654.55212932661004</v>
      </c>
      <c r="P34" s="158">
        <v>106114.6</v>
      </c>
    </row>
    <row r="35" spans="2:17" ht="11.1" customHeight="1" x14ac:dyDescent="0.15">
      <c r="B35" s="157"/>
      <c r="C35" s="281">
        <v>41268</v>
      </c>
      <c r="E35" s="157">
        <v>451.5</v>
      </c>
      <c r="F35" s="158">
        <v>577.5</v>
      </c>
      <c r="G35" s="133">
        <v>505.28841695807694</v>
      </c>
      <c r="H35" s="158">
        <v>64849.5</v>
      </c>
      <c r="I35" s="157">
        <v>819</v>
      </c>
      <c r="J35" s="158">
        <v>1155</v>
      </c>
      <c r="K35" s="133">
        <v>977.47561006902606</v>
      </c>
      <c r="L35" s="158">
        <v>6396.5</v>
      </c>
      <c r="M35" s="157">
        <v>610.05000000000007</v>
      </c>
      <c r="N35" s="158">
        <v>691.95</v>
      </c>
      <c r="O35" s="133">
        <v>655.50294889089355</v>
      </c>
      <c r="P35" s="158">
        <v>109223.8</v>
      </c>
    </row>
    <row r="36" spans="2:17" ht="11.1" customHeight="1" x14ac:dyDescent="0.15">
      <c r="B36" s="157"/>
      <c r="C36" s="281">
        <v>41269</v>
      </c>
      <c r="E36" s="157">
        <v>451.5</v>
      </c>
      <c r="F36" s="158">
        <v>577.5</v>
      </c>
      <c r="G36" s="133">
        <v>506.15096416141449</v>
      </c>
      <c r="H36" s="158">
        <v>30370.1</v>
      </c>
      <c r="I36" s="157">
        <v>819</v>
      </c>
      <c r="J36" s="158">
        <v>1207.5</v>
      </c>
      <c r="K36" s="133">
        <v>991.81967213114763</v>
      </c>
      <c r="L36" s="158">
        <v>1988.4</v>
      </c>
      <c r="M36" s="157">
        <v>619.5</v>
      </c>
      <c r="N36" s="158">
        <v>710.85</v>
      </c>
      <c r="O36" s="133">
        <v>670.23195437230845</v>
      </c>
      <c r="P36" s="158">
        <v>119688</v>
      </c>
    </row>
    <row r="37" spans="2:17" ht="11.1" customHeight="1" x14ac:dyDescent="0.15">
      <c r="B37" s="157"/>
      <c r="C37" s="281">
        <v>41270</v>
      </c>
      <c r="E37" s="157">
        <v>441</v>
      </c>
      <c r="F37" s="158">
        <v>556.5</v>
      </c>
      <c r="G37" s="133">
        <v>493.81076445784447</v>
      </c>
      <c r="H37" s="158">
        <v>39862.199999999997</v>
      </c>
      <c r="I37" s="157">
        <v>819</v>
      </c>
      <c r="J37" s="158">
        <v>1155</v>
      </c>
      <c r="K37" s="133">
        <v>971.0825020221082</v>
      </c>
      <c r="L37" s="158">
        <v>3979.3</v>
      </c>
      <c r="M37" s="157">
        <v>603.75</v>
      </c>
      <c r="N37" s="158">
        <v>693</v>
      </c>
      <c r="O37" s="133">
        <v>648.60154692608239</v>
      </c>
      <c r="P37" s="158">
        <v>57100.1</v>
      </c>
    </row>
    <row r="38" spans="2:17" ht="11.1" customHeight="1" x14ac:dyDescent="0.15">
      <c r="B38" s="157"/>
      <c r="C38" s="281">
        <v>41271</v>
      </c>
      <c r="D38" s="133"/>
      <c r="E38" s="157">
        <v>430.5</v>
      </c>
      <c r="F38" s="158">
        <v>546</v>
      </c>
      <c r="G38" s="133">
        <v>482.65025380710654</v>
      </c>
      <c r="H38" s="158">
        <v>23255.4</v>
      </c>
      <c r="I38" s="305">
        <v>840</v>
      </c>
      <c r="J38" s="305">
        <v>1155</v>
      </c>
      <c r="K38" s="305">
        <v>949.80374565900456</v>
      </c>
      <c r="L38" s="158">
        <v>2073.1</v>
      </c>
      <c r="M38" s="157">
        <v>602.70000000000005</v>
      </c>
      <c r="N38" s="158">
        <v>682.5</v>
      </c>
      <c r="O38" s="133">
        <v>634.87771005073716</v>
      </c>
      <c r="P38" s="158">
        <v>92670.8</v>
      </c>
    </row>
    <row r="39" spans="2:17" x14ac:dyDescent="0.15">
      <c r="B39" s="157"/>
      <c r="C39" s="281"/>
      <c r="D39" s="133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</row>
    <row r="40" spans="2:17" x14ac:dyDescent="0.15">
      <c r="B40" s="157"/>
      <c r="C40" s="281"/>
      <c r="D40" s="162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62"/>
    </row>
    <row r="41" spans="2:17" x14ac:dyDescent="0.15">
      <c r="B41" s="150"/>
      <c r="C41" s="304"/>
      <c r="D41" s="163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3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34" customWidth="1"/>
    <col min="2" max="2" width="4.125" style="134" customWidth="1"/>
    <col min="3" max="3" width="3.125" style="134" customWidth="1"/>
    <col min="4" max="4" width="2.62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25" width="7.5" style="134"/>
    <col min="26" max="26" width="9.5" style="134" customWidth="1"/>
    <col min="27" max="16384" width="7.5" style="134"/>
  </cols>
  <sheetData>
    <row r="3" spans="1:28" x14ac:dyDescent="0.15">
      <c r="B3" s="134" t="s">
        <v>220</v>
      </c>
    </row>
    <row r="4" spans="1:28" x14ac:dyDescent="0.15">
      <c r="T4" s="135" t="s">
        <v>82</v>
      </c>
      <c r="V4" s="133"/>
      <c r="W4" s="133"/>
      <c r="X4" s="133"/>
      <c r="Y4" s="133"/>
      <c r="Z4" s="133"/>
      <c r="AA4" s="133"/>
    </row>
    <row r="5" spans="1:28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V5" s="133"/>
      <c r="W5" s="133"/>
      <c r="X5" s="133"/>
      <c r="Y5" s="133"/>
      <c r="Z5" s="133"/>
      <c r="AA5" s="133"/>
    </row>
    <row r="6" spans="1:28" ht="13.5" customHeight="1" x14ac:dyDescent="0.15">
      <c r="B6" s="157"/>
      <c r="C6" s="137" t="s">
        <v>83</v>
      </c>
      <c r="D6" s="138"/>
      <c r="E6" s="699" t="s">
        <v>221</v>
      </c>
      <c r="F6" s="700"/>
      <c r="G6" s="700"/>
      <c r="H6" s="701"/>
      <c r="I6" s="699" t="s">
        <v>222</v>
      </c>
      <c r="J6" s="700"/>
      <c r="K6" s="700"/>
      <c r="L6" s="701"/>
      <c r="M6" s="699" t="s">
        <v>223</v>
      </c>
      <c r="N6" s="700"/>
      <c r="O6" s="700"/>
      <c r="P6" s="701"/>
      <c r="Q6" s="699" t="s">
        <v>224</v>
      </c>
      <c r="R6" s="700"/>
      <c r="S6" s="700"/>
      <c r="T6" s="701"/>
      <c r="V6" s="155"/>
      <c r="W6" s="142"/>
      <c r="X6" s="142"/>
      <c r="Y6" s="142"/>
      <c r="Z6" s="142"/>
      <c r="AA6" s="142"/>
      <c r="AB6" s="142"/>
    </row>
    <row r="7" spans="1:28" ht="13.5" x14ac:dyDescent="0.15">
      <c r="B7" s="306" t="s">
        <v>89</v>
      </c>
      <c r="C7" s="307"/>
      <c r="D7" s="308"/>
      <c r="E7" s="137" t="s">
        <v>225</v>
      </c>
      <c r="F7" s="260" t="s">
        <v>226</v>
      </c>
      <c r="G7" s="139" t="s">
        <v>167</v>
      </c>
      <c r="H7" s="260" t="s">
        <v>227</v>
      </c>
      <c r="I7" s="137" t="s">
        <v>225</v>
      </c>
      <c r="J7" s="260" t="s">
        <v>226</v>
      </c>
      <c r="K7" s="139" t="s">
        <v>167</v>
      </c>
      <c r="L7" s="260" t="s">
        <v>168</v>
      </c>
      <c r="M7" s="137" t="s">
        <v>225</v>
      </c>
      <c r="N7" s="260" t="s">
        <v>226</v>
      </c>
      <c r="O7" s="139" t="s">
        <v>167</v>
      </c>
      <c r="P7" s="260" t="s">
        <v>93</v>
      </c>
      <c r="Q7" s="137" t="s">
        <v>225</v>
      </c>
      <c r="R7" s="260" t="s">
        <v>226</v>
      </c>
      <c r="S7" s="139" t="s">
        <v>167</v>
      </c>
      <c r="T7" s="260" t="s">
        <v>93</v>
      </c>
      <c r="V7" s="155"/>
      <c r="W7" s="155"/>
      <c r="X7" s="155"/>
      <c r="Y7" s="155"/>
      <c r="Z7" s="155"/>
      <c r="AA7" s="155"/>
      <c r="AB7" s="155"/>
    </row>
    <row r="8" spans="1:28" ht="13.5" x14ac:dyDescent="0.15">
      <c r="B8" s="180" t="s">
        <v>0</v>
      </c>
      <c r="C8" s="133">
        <v>20</v>
      </c>
      <c r="D8" s="181" t="s">
        <v>1</v>
      </c>
      <c r="E8" s="157">
        <v>714</v>
      </c>
      <c r="F8" s="158">
        <v>924</v>
      </c>
      <c r="G8" s="133">
        <v>817</v>
      </c>
      <c r="H8" s="158">
        <v>504824</v>
      </c>
      <c r="I8" s="157">
        <v>462</v>
      </c>
      <c r="J8" s="158">
        <v>609</v>
      </c>
      <c r="K8" s="133">
        <v>530</v>
      </c>
      <c r="L8" s="158">
        <v>820888</v>
      </c>
      <c r="M8" s="157">
        <v>735</v>
      </c>
      <c r="N8" s="158">
        <v>998</v>
      </c>
      <c r="O8" s="133">
        <v>869</v>
      </c>
      <c r="P8" s="158">
        <v>1341036</v>
      </c>
      <c r="Q8" s="157">
        <v>599</v>
      </c>
      <c r="R8" s="158">
        <v>893</v>
      </c>
      <c r="S8" s="133">
        <v>769</v>
      </c>
      <c r="T8" s="158">
        <v>865062</v>
      </c>
      <c r="V8" s="155"/>
      <c r="W8" s="155"/>
      <c r="X8" s="155"/>
      <c r="Y8" s="155"/>
      <c r="Z8" s="155"/>
      <c r="AA8" s="155"/>
      <c r="AB8" s="155"/>
    </row>
    <row r="9" spans="1:28" ht="13.5" x14ac:dyDescent="0.15">
      <c r="B9" s="157"/>
      <c r="C9" s="133">
        <v>21</v>
      </c>
      <c r="D9" s="133"/>
      <c r="E9" s="157">
        <v>609</v>
      </c>
      <c r="F9" s="158">
        <v>840</v>
      </c>
      <c r="G9" s="133">
        <v>717</v>
      </c>
      <c r="H9" s="158">
        <v>512298</v>
      </c>
      <c r="I9" s="157">
        <v>347</v>
      </c>
      <c r="J9" s="158">
        <v>578</v>
      </c>
      <c r="K9" s="133">
        <v>469</v>
      </c>
      <c r="L9" s="158">
        <v>858382</v>
      </c>
      <c r="M9" s="157">
        <v>630</v>
      </c>
      <c r="N9" s="158">
        <v>945</v>
      </c>
      <c r="O9" s="133">
        <v>769</v>
      </c>
      <c r="P9" s="158">
        <v>1579631</v>
      </c>
      <c r="Q9" s="157">
        <v>525</v>
      </c>
      <c r="R9" s="158">
        <v>830</v>
      </c>
      <c r="S9" s="133">
        <v>658</v>
      </c>
      <c r="T9" s="158">
        <v>1543778</v>
      </c>
      <c r="V9" s="155"/>
      <c r="W9" s="155"/>
      <c r="X9" s="155"/>
      <c r="Y9" s="155"/>
      <c r="Z9" s="155"/>
      <c r="AA9" s="155"/>
      <c r="AB9" s="155"/>
    </row>
    <row r="10" spans="1:28" ht="13.5" x14ac:dyDescent="0.15">
      <c r="B10" s="157"/>
      <c r="C10" s="133">
        <v>22</v>
      </c>
      <c r="D10" s="162"/>
      <c r="E10" s="158">
        <v>609</v>
      </c>
      <c r="F10" s="158">
        <v>1044</v>
      </c>
      <c r="G10" s="158">
        <v>872</v>
      </c>
      <c r="H10" s="158">
        <v>662250</v>
      </c>
      <c r="I10" s="158">
        <v>399</v>
      </c>
      <c r="J10" s="158">
        <v>731</v>
      </c>
      <c r="K10" s="158">
        <v>521</v>
      </c>
      <c r="L10" s="158">
        <v>1062981</v>
      </c>
      <c r="M10" s="158">
        <v>714</v>
      </c>
      <c r="N10" s="158">
        <v>1191</v>
      </c>
      <c r="O10" s="158">
        <v>918</v>
      </c>
      <c r="P10" s="158">
        <v>1207229</v>
      </c>
      <c r="Q10" s="158">
        <v>630</v>
      </c>
      <c r="R10" s="158">
        <v>956</v>
      </c>
      <c r="S10" s="158">
        <v>785</v>
      </c>
      <c r="T10" s="162">
        <v>1245464</v>
      </c>
      <c r="V10" s="155"/>
      <c r="W10" s="155"/>
      <c r="X10" s="155"/>
      <c r="Y10" s="155"/>
      <c r="Z10" s="155"/>
      <c r="AA10" s="155"/>
      <c r="AB10" s="155"/>
    </row>
    <row r="11" spans="1:28" x14ac:dyDescent="0.15">
      <c r="B11" s="150"/>
      <c r="C11" s="151">
        <v>23</v>
      </c>
      <c r="D11" s="163"/>
      <c r="E11" s="164">
        <v>693</v>
      </c>
      <c r="F11" s="164">
        <v>1013.25</v>
      </c>
      <c r="G11" s="164">
        <v>865.53728250505583</v>
      </c>
      <c r="H11" s="164">
        <v>458245.99999999994</v>
      </c>
      <c r="I11" s="164">
        <v>420</v>
      </c>
      <c r="J11" s="164">
        <v>714</v>
      </c>
      <c r="K11" s="164">
        <v>566.04624665720007</v>
      </c>
      <c r="L11" s="164">
        <v>719951.3</v>
      </c>
      <c r="M11" s="164">
        <v>714</v>
      </c>
      <c r="N11" s="164">
        <v>1050</v>
      </c>
      <c r="O11" s="164">
        <v>902.42878703165979</v>
      </c>
      <c r="P11" s="164">
        <v>1170011.8999999999</v>
      </c>
      <c r="Q11" s="164">
        <v>640.5</v>
      </c>
      <c r="R11" s="164">
        <v>1001.7</v>
      </c>
      <c r="S11" s="164">
        <v>848.86738257355478</v>
      </c>
      <c r="T11" s="164">
        <v>889206</v>
      </c>
      <c r="V11" s="133"/>
      <c r="W11" s="133"/>
      <c r="X11" s="133"/>
      <c r="Y11" s="133"/>
      <c r="Z11" s="133"/>
      <c r="AA11" s="133"/>
    </row>
    <row r="12" spans="1:28" ht="13.5" customHeight="1" x14ac:dyDescent="0.15">
      <c r="A12" s="133"/>
      <c r="B12" s="157"/>
      <c r="C12" s="148">
        <v>12</v>
      </c>
      <c r="D12" s="162"/>
      <c r="E12" s="158">
        <v>703.5</v>
      </c>
      <c r="F12" s="158">
        <v>819</v>
      </c>
      <c r="G12" s="162">
        <v>752.25384974334975</v>
      </c>
      <c r="H12" s="158">
        <v>47684.9</v>
      </c>
      <c r="I12" s="158">
        <v>451.5</v>
      </c>
      <c r="J12" s="158">
        <v>504</v>
      </c>
      <c r="K12" s="158">
        <v>483.45140233249924</v>
      </c>
      <c r="L12" s="158">
        <v>59948</v>
      </c>
      <c r="M12" s="158">
        <v>735</v>
      </c>
      <c r="N12" s="158">
        <v>871.5</v>
      </c>
      <c r="O12" s="158">
        <v>814.22883858267744</v>
      </c>
      <c r="P12" s="158">
        <v>122815.9</v>
      </c>
      <c r="Q12" s="158">
        <v>651</v>
      </c>
      <c r="R12" s="158">
        <v>861</v>
      </c>
      <c r="S12" s="158">
        <v>768.0847517945781</v>
      </c>
      <c r="T12" s="162">
        <v>110752.1</v>
      </c>
    </row>
    <row r="13" spans="1:28" ht="13.5" customHeight="1" x14ac:dyDescent="0.15">
      <c r="A13" s="133"/>
      <c r="B13" s="157" t="s">
        <v>95</v>
      </c>
      <c r="C13" s="148">
        <v>1</v>
      </c>
      <c r="D13" s="162" t="s">
        <v>112</v>
      </c>
      <c r="E13" s="158">
        <v>714</v>
      </c>
      <c r="F13" s="158">
        <v>840</v>
      </c>
      <c r="G13" s="158">
        <v>763.9271294928609</v>
      </c>
      <c r="H13" s="158">
        <v>47208.4</v>
      </c>
      <c r="I13" s="158">
        <v>441</v>
      </c>
      <c r="J13" s="158">
        <v>483</v>
      </c>
      <c r="K13" s="158">
        <v>463.37992272254417</v>
      </c>
      <c r="L13" s="158">
        <v>59665.8</v>
      </c>
      <c r="M13" s="158">
        <v>766.5</v>
      </c>
      <c r="N13" s="158">
        <v>877.80000000000007</v>
      </c>
      <c r="O13" s="158">
        <v>814.39352017136753</v>
      </c>
      <c r="P13" s="158">
        <v>48852.1</v>
      </c>
      <c r="Q13" s="158">
        <v>682.5</v>
      </c>
      <c r="R13" s="158">
        <v>840</v>
      </c>
      <c r="S13" s="158">
        <v>771.13262265072581</v>
      </c>
      <c r="T13" s="162">
        <v>106707.9</v>
      </c>
    </row>
    <row r="14" spans="1:28" ht="13.5" customHeight="1" x14ac:dyDescent="0.15">
      <c r="A14" s="133"/>
      <c r="B14" s="157"/>
      <c r="C14" s="148">
        <v>2</v>
      </c>
      <c r="D14" s="162"/>
      <c r="E14" s="158">
        <v>661.5</v>
      </c>
      <c r="F14" s="158">
        <v>714</v>
      </c>
      <c r="G14" s="158">
        <v>698.52843315184509</v>
      </c>
      <c r="H14" s="158">
        <v>45090.9</v>
      </c>
      <c r="I14" s="158">
        <v>388.5</v>
      </c>
      <c r="J14" s="158">
        <v>441</v>
      </c>
      <c r="K14" s="158">
        <v>414.32114143920597</v>
      </c>
      <c r="L14" s="158">
        <v>63812.9</v>
      </c>
      <c r="M14" s="158">
        <v>682.5</v>
      </c>
      <c r="N14" s="158">
        <v>735</v>
      </c>
      <c r="O14" s="158">
        <v>719.66972110315032</v>
      </c>
      <c r="P14" s="158">
        <v>82685.399999999994</v>
      </c>
      <c r="Q14" s="158">
        <v>651</v>
      </c>
      <c r="R14" s="158">
        <v>714</v>
      </c>
      <c r="S14" s="158">
        <v>693.30050598218509</v>
      </c>
      <c r="T14" s="162">
        <v>70842</v>
      </c>
    </row>
    <row r="15" spans="1:28" ht="13.5" customHeight="1" x14ac:dyDescent="0.15">
      <c r="A15" s="133"/>
      <c r="B15" s="157"/>
      <c r="C15" s="148">
        <v>3</v>
      </c>
      <c r="D15" s="162"/>
      <c r="E15" s="158">
        <v>672</v>
      </c>
      <c r="F15" s="158">
        <v>714</v>
      </c>
      <c r="G15" s="158">
        <v>693.63779238274083</v>
      </c>
      <c r="H15" s="158">
        <v>48505</v>
      </c>
      <c r="I15" s="158">
        <v>378</v>
      </c>
      <c r="J15" s="158">
        <v>430.5</v>
      </c>
      <c r="K15" s="158">
        <v>399.12691158900839</v>
      </c>
      <c r="L15" s="158">
        <v>72843.7</v>
      </c>
      <c r="M15" s="158">
        <v>666.75</v>
      </c>
      <c r="N15" s="158">
        <v>735</v>
      </c>
      <c r="O15" s="158">
        <v>706.70402460685352</v>
      </c>
      <c r="P15" s="158">
        <v>98488.1</v>
      </c>
      <c r="Q15" s="158">
        <v>661.5</v>
      </c>
      <c r="R15" s="158">
        <v>714</v>
      </c>
      <c r="S15" s="158">
        <v>682.81665668064716</v>
      </c>
      <c r="T15" s="162">
        <v>81060.399999999994</v>
      </c>
    </row>
    <row r="16" spans="1:28" ht="13.5" customHeight="1" x14ac:dyDescent="0.15">
      <c r="A16" s="133"/>
      <c r="B16" s="157"/>
      <c r="C16" s="148">
        <v>4</v>
      </c>
      <c r="D16" s="162"/>
      <c r="E16" s="158">
        <v>630</v>
      </c>
      <c r="F16" s="158">
        <v>682.5</v>
      </c>
      <c r="G16" s="158">
        <v>664.28270854021855</v>
      </c>
      <c r="H16" s="158">
        <v>42033.5</v>
      </c>
      <c r="I16" s="158">
        <v>399</v>
      </c>
      <c r="J16" s="158">
        <v>472.5</v>
      </c>
      <c r="K16" s="158">
        <v>444.66372141372148</v>
      </c>
      <c r="L16" s="158">
        <v>55062.2</v>
      </c>
      <c r="M16" s="158">
        <v>682.5</v>
      </c>
      <c r="N16" s="158">
        <v>798</v>
      </c>
      <c r="O16" s="158">
        <v>737.24978767375376</v>
      </c>
      <c r="P16" s="158">
        <v>108698.3</v>
      </c>
      <c r="Q16" s="158">
        <v>630</v>
      </c>
      <c r="R16" s="158">
        <v>714</v>
      </c>
      <c r="S16" s="158">
        <v>677.98148379832367</v>
      </c>
      <c r="T16" s="162">
        <v>65490.9</v>
      </c>
    </row>
    <row r="17" spans="1:23" ht="13.5" customHeight="1" x14ac:dyDescent="0.15">
      <c r="A17" s="133"/>
      <c r="B17" s="157"/>
      <c r="C17" s="148">
        <v>5</v>
      </c>
      <c r="D17" s="162"/>
      <c r="E17" s="158">
        <v>656.25</v>
      </c>
      <c r="F17" s="158">
        <v>719.25</v>
      </c>
      <c r="G17" s="158">
        <v>677.10581773343813</v>
      </c>
      <c r="H17" s="158">
        <v>51857.3</v>
      </c>
      <c r="I17" s="158">
        <v>451.5</v>
      </c>
      <c r="J17" s="158">
        <v>504</v>
      </c>
      <c r="K17" s="158">
        <v>476.47032956195869</v>
      </c>
      <c r="L17" s="158">
        <v>58738.9</v>
      </c>
      <c r="M17" s="158">
        <v>682.5</v>
      </c>
      <c r="N17" s="158">
        <v>782.25</v>
      </c>
      <c r="O17" s="158">
        <v>734.53910061980719</v>
      </c>
      <c r="P17" s="158">
        <v>108088.3</v>
      </c>
      <c r="Q17" s="158">
        <v>651</v>
      </c>
      <c r="R17" s="158">
        <v>714</v>
      </c>
      <c r="S17" s="158">
        <v>682.96693069306934</v>
      </c>
      <c r="T17" s="162">
        <v>32505.4</v>
      </c>
    </row>
    <row r="18" spans="1:23" ht="13.5" customHeight="1" x14ac:dyDescent="0.15">
      <c r="A18" s="133"/>
      <c r="B18" s="157"/>
      <c r="C18" s="148">
        <v>6</v>
      </c>
      <c r="D18" s="162"/>
      <c r="E18" s="158">
        <v>645.75</v>
      </c>
      <c r="F18" s="158">
        <v>750.75</v>
      </c>
      <c r="G18" s="158">
        <v>676.94568690095844</v>
      </c>
      <c r="H18" s="158">
        <v>42386.1</v>
      </c>
      <c r="I18" s="158">
        <v>399</v>
      </c>
      <c r="J18" s="158">
        <v>504</v>
      </c>
      <c r="K18" s="158">
        <v>467.69925211556921</v>
      </c>
      <c r="L18" s="158">
        <v>143839.1</v>
      </c>
      <c r="M18" s="158">
        <v>640.5</v>
      </c>
      <c r="N18" s="158">
        <v>840</v>
      </c>
      <c r="O18" s="158">
        <v>706.7149235348453</v>
      </c>
      <c r="P18" s="158">
        <v>141818.20000000001</v>
      </c>
      <c r="Q18" s="158">
        <v>577.5</v>
      </c>
      <c r="R18" s="158">
        <v>735</v>
      </c>
      <c r="S18" s="158">
        <v>640.80245917580874</v>
      </c>
      <c r="T18" s="162">
        <v>61057.3</v>
      </c>
    </row>
    <row r="19" spans="1:23" ht="13.5" customHeight="1" x14ac:dyDescent="0.15">
      <c r="A19" s="133"/>
      <c r="B19" s="157"/>
      <c r="C19" s="148">
        <v>7</v>
      </c>
      <c r="D19" s="162"/>
      <c r="E19" s="158">
        <v>561.75</v>
      </c>
      <c r="F19" s="158">
        <v>714</v>
      </c>
      <c r="G19" s="158">
        <v>655.79979478888151</v>
      </c>
      <c r="H19" s="158">
        <v>80936.7</v>
      </c>
      <c r="I19" s="158">
        <v>451.5</v>
      </c>
      <c r="J19" s="158">
        <v>504</v>
      </c>
      <c r="K19" s="158">
        <v>476.16012553790409</v>
      </c>
      <c r="L19" s="158">
        <v>79980.600000000006</v>
      </c>
      <c r="M19" s="158">
        <v>609</v>
      </c>
      <c r="N19" s="158">
        <v>787.5</v>
      </c>
      <c r="O19" s="158">
        <v>692.69491029641165</v>
      </c>
      <c r="P19" s="158">
        <v>183586.9</v>
      </c>
      <c r="Q19" s="158">
        <v>514.5</v>
      </c>
      <c r="R19" s="158">
        <v>682.5</v>
      </c>
      <c r="S19" s="158">
        <v>598.54863735826552</v>
      </c>
      <c r="T19" s="162">
        <v>67426.100000000006</v>
      </c>
    </row>
    <row r="20" spans="1:23" ht="13.5" customHeight="1" x14ac:dyDescent="0.15">
      <c r="A20" s="133"/>
      <c r="B20" s="157"/>
      <c r="C20" s="148">
        <v>8</v>
      </c>
      <c r="D20" s="162"/>
      <c r="E20" s="158">
        <v>609</v>
      </c>
      <c r="F20" s="158">
        <v>787.5</v>
      </c>
      <c r="G20" s="158">
        <v>671.6778838628893</v>
      </c>
      <c r="H20" s="158">
        <v>41755.1</v>
      </c>
      <c r="I20" s="158">
        <v>399</v>
      </c>
      <c r="J20" s="158">
        <v>567</v>
      </c>
      <c r="K20" s="158">
        <v>483.39242539338028</v>
      </c>
      <c r="L20" s="158">
        <v>86401.4</v>
      </c>
      <c r="M20" s="158">
        <v>630</v>
      </c>
      <c r="N20" s="158">
        <v>787.5</v>
      </c>
      <c r="O20" s="158">
        <v>703.8771909047847</v>
      </c>
      <c r="P20" s="158">
        <v>180621.1</v>
      </c>
      <c r="Q20" s="158">
        <v>567</v>
      </c>
      <c r="R20" s="158">
        <v>682.5</v>
      </c>
      <c r="S20" s="158">
        <v>619.87418140144086</v>
      </c>
      <c r="T20" s="162">
        <v>89284.4</v>
      </c>
    </row>
    <row r="21" spans="1:23" ht="13.5" customHeight="1" x14ac:dyDescent="0.15">
      <c r="A21" s="133"/>
      <c r="B21" s="157"/>
      <c r="C21" s="148">
        <v>9</v>
      </c>
      <c r="D21" s="162"/>
      <c r="E21" s="158">
        <v>630</v>
      </c>
      <c r="F21" s="158">
        <v>714</v>
      </c>
      <c r="G21" s="158">
        <v>667.16248532544887</v>
      </c>
      <c r="H21" s="158">
        <v>30671.5</v>
      </c>
      <c r="I21" s="158">
        <v>393.75</v>
      </c>
      <c r="J21" s="158">
        <v>472.5</v>
      </c>
      <c r="K21" s="158">
        <v>419.9095520673813</v>
      </c>
      <c r="L21" s="158">
        <v>53831.5</v>
      </c>
      <c r="M21" s="158">
        <v>661.5</v>
      </c>
      <c r="N21" s="158">
        <v>787.5</v>
      </c>
      <c r="O21" s="158">
        <v>698.68814508994399</v>
      </c>
      <c r="P21" s="158">
        <v>172675.5</v>
      </c>
      <c r="Q21" s="158">
        <v>603.75</v>
      </c>
      <c r="R21" s="158">
        <v>735</v>
      </c>
      <c r="S21" s="158">
        <v>645.72339774557145</v>
      </c>
      <c r="T21" s="162">
        <v>73070.8</v>
      </c>
    </row>
    <row r="22" spans="1:23" ht="13.5" customHeight="1" x14ac:dyDescent="0.15">
      <c r="A22" s="133"/>
      <c r="B22" s="157"/>
      <c r="C22" s="148">
        <v>10</v>
      </c>
      <c r="D22" s="162"/>
      <c r="E22" s="158">
        <v>619.5</v>
      </c>
      <c r="F22" s="158">
        <v>735</v>
      </c>
      <c r="G22" s="158">
        <v>666.74505843595568</v>
      </c>
      <c r="H22" s="158">
        <v>64206.1</v>
      </c>
      <c r="I22" s="158">
        <v>378</v>
      </c>
      <c r="J22" s="158">
        <v>472.5</v>
      </c>
      <c r="K22" s="158">
        <v>435.57677607623378</v>
      </c>
      <c r="L22" s="158">
        <v>79987.899999999994</v>
      </c>
      <c r="M22" s="158">
        <v>661.5</v>
      </c>
      <c r="N22" s="158">
        <v>803.25</v>
      </c>
      <c r="O22" s="158">
        <v>734.76827045411198</v>
      </c>
      <c r="P22" s="158">
        <v>208615.5</v>
      </c>
      <c r="Q22" s="158">
        <v>609</v>
      </c>
      <c r="R22" s="158">
        <v>735</v>
      </c>
      <c r="S22" s="158">
        <v>656.56451038046907</v>
      </c>
      <c r="T22" s="162">
        <v>54626.8</v>
      </c>
    </row>
    <row r="23" spans="1:23" ht="13.5" customHeight="1" x14ac:dyDescent="0.15">
      <c r="A23" s="133"/>
      <c r="B23" s="157"/>
      <c r="C23" s="148">
        <v>11</v>
      </c>
      <c r="D23" s="162"/>
      <c r="E23" s="158">
        <v>577.5</v>
      </c>
      <c r="F23" s="158">
        <v>693</v>
      </c>
      <c r="G23" s="158">
        <v>662.08436782808258</v>
      </c>
      <c r="H23" s="158">
        <v>63117.599999999999</v>
      </c>
      <c r="I23" s="158">
        <v>367.5</v>
      </c>
      <c r="J23" s="158">
        <v>441</v>
      </c>
      <c r="K23" s="158">
        <v>409.95135124241756</v>
      </c>
      <c r="L23" s="158">
        <v>77896.100000000006</v>
      </c>
      <c r="M23" s="158">
        <v>577.5</v>
      </c>
      <c r="N23" s="158">
        <v>745.5</v>
      </c>
      <c r="O23" s="158">
        <v>708.43365580364252</v>
      </c>
      <c r="P23" s="158">
        <v>136808.29999999999</v>
      </c>
      <c r="Q23" s="158">
        <v>556.5</v>
      </c>
      <c r="R23" s="158">
        <v>687.75</v>
      </c>
      <c r="S23" s="158">
        <v>614.00751032669962</v>
      </c>
      <c r="T23" s="162">
        <v>59077.7</v>
      </c>
    </row>
    <row r="24" spans="1:23" ht="13.5" customHeight="1" x14ac:dyDescent="0.15">
      <c r="A24" s="133"/>
      <c r="B24" s="150"/>
      <c r="C24" s="154">
        <v>12</v>
      </c>
      <c r="D24" s="163"/>
      <c r="E24" s="166">
        <v>630</v>
      </c>
      <c r="F24" s="166">
        <v>724.5</v>
      </c>
      <c r="G24" s="166">
        <v>693.81451715374828</v>
      </c>
      <c r="H24" s="166">
        <v>58998.8</v>
      </c>
      <c r="I24" s="166">
        <v>372.75</v>
      </c>
      <c r="J24" s="166">
        <v>442.05</v>
      </c>
      <c r="K24" s="166">
        <v>415.0878224770189</v>
      </c>
      <c r="L24" s="166">
        <v>122538</v>
      </c>
      <c r="M24" s="166">
        <v>630</v>
      </c>
      <c r="N24" s="166">
        <v>756</v>
      </c>
      <c r="O24" s="166">
        <v>708.78593996840448</v>
      </c>
      <c r="P24" s="166">
        <v>116642.2</v>
      </c>
      <c r="Q24" s="166">
        <v>577.5</v>
      </c>
      <c r="R24" s="166">
        <v>682.5</v>
      </c>
      <c r="S24" s="166">
        <v>629.75820103065928</v>
      </c>
      <c r="T24" s="163">
        <v>76184.399999999994</v>
      </c>
    </row>
    <row r="25" spans="1:23" ht="13.5" customHeight="1" x14ac:dyDescent="0.15">
      <c r="B25" s="157"/>
      <c r="C25" s="152" t="s">
        <v>83</v>
      </c>
      <c r="D25" s="167"/>
      <c r="E25" s="702" t="s">
        <v>217</v>
      </c>
      <c r="F25" s="703"/>
      <c r="G25" s="703"/>
      <c r="H25" s="309"/>
      <c r="I25" s="702" t="s">
        <v>218</v>
      </c>
      <c r="J25" s="703"/>
      <c r="K25" s="703"/>
      <c r="L25" s="704"/>
      <c r="M25" s="157"/>
      <c r="N25" s="133"/>
      <c r="O25" s="133"/>
      <c r="P25" s="133"/>
      <c r="Q25" s="133"/>
      <c r="R25" s="133"/>
      <c r="S25" s="133"/>
      <c r="T25" s="133"/>
      <c r="V25" s="142"/>
      <c r="W25" s="142"/>
    </row>
    <row r="26" spans="1:23" ht="13.5" x14ac:dyDescent="0.15">
      <c r="B26" s="306" t="s">
        <v>89</v>
      </c>
      <c r="C26" s="307"/>
      <c r="D26" s="308"/>
      <c r="E26" s="137" t="s">
        <v>225</v>
      </c>
      <c r="F26" s="260" t="s">
        <v>226</v>
      </c>
      <c r="G26" s="139" t="s">
        <v>167</v>
      </c>
      <c r="H26" s="260" t="s">
        <v>168</v>
      </c>
      <c r="I26" s="137" t="s">
        <v>225</v>
      </c>
      <c r="J26" s="260" t="s">
        <v>226</v>
      </c>
      <c r="K26" s="139" t="s">
        <v>167</v>
      </c>
      <c r="L26" s="260" t="s">
        <v>93</v>
      </c>
      <c r="M26" s="157"/>
      <c r="N26" s="133"/>
      <c r="O26" s="133"/>
      <c r="P26" s="133"/>
      <c r="Q26" s="133"/>
      <c r="R26" s="133"/>
      <c r="S26" s="133"/>
      <c r="T26" s="133"/>
      <c r="U26" s="133"/>
      <c r="V26" s="155"/>
      <c r="W26" s="155"/>
    </row>
    <row r="27" spans="1:23" ht="13.5" x14ac:dyDescent="0.15">
      <c r="B27" s="180" t="s">
        <v>0</v>
      </c>
      <c r="C27" s="133">
        <v>20</v>
      </c>
      <c r="D27" s="181" t="s">
        <v>1</v>
      </c>
      <c r="E27" s="157">
        <v>462</v>
      </c>
      <c r="F27" s="158">
        <v>630</v>
      </c>
      <c r="G27" s="133">
        <v>565</v>
      </c>
      <c r="H27" s="158">
        <v>1142912</v>
      </c>
      <c r="I27" s="157">
        <v>630</v>
      </c>
      <c r="J27" s="158">
        <v>992</v>
      </c>
      <c r="K27" s="133">
        <v>841</v>
      </c>
      <c r="L27" s="158">
        <v>194188</v>
      </c>
      <c r="M27" s="157"/>
      <c r="N27" s="133"/>
      <c r="O27" s="133"/>
      <c r="P27" s="133"/>
      <c r="Q27" s="133"/>
      <c r="R27" s="133"/>
      <c r="S27" s="133"/>
      <c r="T27" s="133"/>
      <c r="U27" s="133"/>
      <c r="V27" s="155"/>
      <c r="W27" s="155"/>
    </row>
    <row r="28" spans="1:23" ht="13.5" x14ac:dyDescent="0.15">
      <c r="B28" s="157"/>
      <c r="C28" s="133">
        <v>21</v>
      </c>
      <c r="D28" s="133"/>
      <c r="E28" s="157">
        <v>368</v>
      </c>
      <c r="F28" s="158">
        <v>607</v>
      </c>
      <c r="G28" s="133">
        <v>487</v>
      </c>
      <c r="H28" s="158">
        <v>1438524</v>
      </c>
      <c r="I28" s="157">
        <v>683</v>
      </c>
      <c r="J28" s="158">
        <v>1112</v>
      </c>
      <c r="K28" s="133">
        <v>823</v>
      </c>
      <c r="L28" s="158">
        <v>161344</v>
      </c>
      <c r="M28" s="157"/>
      <c r="N28" s="133"/>
      <c r="O28" s="133"/>
      <c r="P28" s="133"/>
      <c r="Q28" s="133"/>
      <c r="R28" s="133"/>
      <c r="S28" s="133"/>
      <c r="T28" s="133"/>
      <c r="U28" s="133"/>
      <c r="V28" s="155"/>
      <c r="W28" s="155"/>
    </row>
    <row r="29" spans="1:23" ht="13.5" x14ac:dyDescent="0.15">
      <c r="B29" s="157"/>
      <c r="C29" s="133">
        <v>22</v>
      </c>
      <c r="D29" s="162"/>
      <c r="E29" s="158">
        <v>420</v>
      </c>
      <c r="F29" s="158">
        <v>713</v>
      </c>
      <c r="G29" s="158">
        <v>548</v>
      </c>
      <c r="H29" s="158">
        <v>1394607</v>
      </c>
      <c r="I29" s="158">
        <v>756</v>
      </c>
      <c r="J29" s="158">
        <v>1113</v>
      </c>
      <c r="K29" s="158">
        <v>892</v>
      </c>
      <c r="L29" s="162">
        <v>153086</v>
      </c>
      <c r="M29" s="157"/>
      <c r="N29" s="133"/>
      <c r="O29" s="133"/>
      <c r="P29" s="133"/>
      <c r="Q29" s="133"/>
      <c r="R29" s="133"/>
      <c r="S29" s="133"/>
      <c r="T29" s="133"/>
      <c r="U29" s="133"/>
      <c r="V29" s="155"/>
      <c r="W29" s="155"/>
    </row>
    <row r="30" spans="1:23" ht="13.5" x14ac:dyDescent="0.15">
      <c r="B30" s="150"/>
      <c r="C30" s="151">
        <v>23</v>
      </c>
      <c r="D30" s="163"/>
      <c r="E30" s="164">
        <v>451.5</v>
      </c>
      <c r="F30" s="164">
        <v>682.5</v>
      </c>
      <c r="G30" s="164">
        <v>575.97217555194106</v>
      </c>
      <c r="H30" s="164">
        <v>1966379.2000000007</v>
      </c>
      <c r="I30" s="164">
        <v>714</v>
      </c>
      <c r="J30" s="164">
        <v>1113</v>
      </c>
      <c r="K30" s="164">
        <v>935.40442020865669</v>
      </c>
      <c r="L30" s="165">
        <v>112947.3</v>
      </c>
      <c r="M30" s="133"/>
      <c r="N30" s="133"/>
      <c r="O30" s="133"/>
      <c r="P30" s="133"/>
      <c r="Q30" s="133"/>
      <c r="R30" s="142"/>
      <c r="S30" s="155"/>
      <c r="T30" s="133"/>
      <c r="U30" s="155"/>
      <c r="V30" s="155"/>
      <c r="W30" s="133"/>
    </row>
    <row r="31" spans="1:23" ht="12.75" customHeight="1" x14ac:dyDescent="0.15">
      <c r="B31" s="157"/>
      <c r="C31" s="148">
        <v>12</v>
      </c>
      <c r="D31" s="162"/>
      <c r="E31" s="158">
        <v>462</v>
      </c>
      <c r="F31" s="158">
        <v>577.5</v>
      </c>
      <c r="G31" s="158">
        <v>511.60512121339286</v>
      </c>
      <c r="H31" s="158">
        <v>227865.60000000001</v>
      </c>
      <c r="I31" s="160">
        <v>735</v>
      </c>
      <c r="J31" s="160">
        <v>1113</v>
      </c>
      <c r="K31" s="160">
        <v>954.4163529752426</v>
      </c>
      <c r="L31" s="162">
        <v>6874.4</v>
      </c>
      <c r="M31" s="133"/>
      <c r="N31" s="133"/>
      <c r="O31" s="133"/>
      <c r="P31" s="133"/>
      <c r="Q31" s="133"/>
      <c r="R31" s="133"/>
      <c r="S31" s="133"/>
      <c r="T31" s="133"/>
    </row>
    <row r="32" spans="1:23" ht="12.75" customHeight="1" x14ac:dyDescent="0.15">
      <c r="B32" s="157" t="s">
        <v>95</v>
      </c>
      <c r="C32" s="148">
        <v>1</v>
      </c>
      <c r="D32" s="162" t="s">
        <v>112</v>
      </c>
      <c r="E32" s="158">
        <v>472.5</v>
      </c>
      <c r="F32" s="158">
        <v>577.5</v>
      </c>
      <c r="G32" s="158">
        <v>518.63072097885822</v>
      </c>
      <c r="H32" s="158">
        <v>179232.5</v>
      </c>
      <c r="I32" s="160">
        <v>771.75</v>
      </c>
      <c r="J32" s="160">
        <v>945</v>
      </c>
      <c r="K32" s="160">
        <v>855.52338129496411</v>
      </c>
      <c r="L32" s="162">
        <v>20667.7</v>
      </c>
      <c r="M32" s="133"/>
      <c r="N32" s="133"/>
      <c r="O32" s="133"/>
      <c r="P32" s="133"/>
      <c r="Q32" s="133"/>
      <c r="R32" s="133"/>
      <c r="S32" s="133"/>
      <c r="T32" s="133"/>
    </row>
    <row r="33" spans="2:20" ht="12.75" customHeight="1" x14ac:dyDescent="0.15">
      <c r="B33" s="157"/>
      <c r="C33" s="148">
        <v>2</v>
      </c>
      <c r="D33" s="162"/>
      <c r="E33" s="158">
        <v>404.25</v>
      </c>
      <c r="F33" s="158">
        <v>462</v>
      </c>
      <c r="G33" s="158">
        <v>431.99872211895911</v>
      </c>
      <c r="H33" s="158">
        <v>211320.9</v>
      </c>
      <c r="I33" s="160">
        <v>714</v>
      </c>
      <c r="J33" s="160">
        <v>868.35</v>
      </c>
      <c r="K33" s="160">
        <v>817.91093117408911</v>
      </c>
      <c r="L33" s="162">
        <v>12149.1</v>
      </c>
      <c r="M33" s="133"/>
      <c r="N33" s="133"/>
      <c r="O33" s="133"/>
      <c r="P33" s="133"/>
      <c r="Q33" s="133"/>
      <c r="R33" s="133"/>
      <c r="S33" s="133"/>
      <c r="T33" s="133"/>
    </row>
    <row r="34" spans="2:20" ht="12.75" customHeight="1" x14ac:dyDescent="0.15">
      <c r="B34" s="157"/>
      <c r="C34" s="148">
        <v>3</v>
      </c>
      <c r="D34" s="162"/>
      <c r="E34" s="158">
        <v>393.75</v>
      </c>
      <c r="F34" s="158">
        <v>462</v>
      </c>
      <c r="G34" s="158">
        <v>414.9336607933289</v>
      </c>
      <c r="H34" s="158">
        <v>237316.8</v>
      </c>
      <c r="I34" s="160">
        <v>682.5</v>
      </c>
      <c r="J34" s="160">
        <v>861</v>
      </c>
      <c r="K34" s="160">
        <v>794.91007493755205</v>
      </c>
      <c r="L34" s="162">
        <v>14264.4</v>
      </c>
      <c r="M34" s="133"/>
      <c r="N34" s="133"/>
      <c r="O34" s="133"/>
      <c r="P34" s="133"/>
      <c r="Q34" s="133"/>
      <c r="R34" s="133"/>
      <c r="S34" s="133"/>
      <c r="T34" s="133"/>
    </row>
    <row r="35" spans="2:20" ht="12.75" customHeight="1" x14ac:dyDescent="0.15">
      <c r="B35" s="157"/>
      <c r="C35" s="148">
        <v>4</v>
      </c>
      <c r="D35" s="162"/>
      <c r="E35" s="158">
        <v>420</v>
      </c>
      <c r="F35" s="158">
        <v>472.5</v>
      </c>
      <c r="G35" s="158">
        <v>441.89998778725408</v>
      </c>
      <c r="H35" s="158">
        <v>138254.39999999999</v>
      </c>
      <c r="I35" s="212">
        <v>0</v>
      </c>
      <c r="J35" s="212">
        <v>0</v>
      </c>
      <c r="K35" s="212">
        <v>0</v>
      </c>
      <c r="L35" s="162">
        <v>12030.7</v>
      </c>
      <c r="M35" s="133"/>
      <c r="N35" s="133"/>
      <c r="O35" s="133"/>
      <c r="P35" s="133"/>
      <c r="Q35" s="133"/>
      <c r="R35" s="133"/>
      <c r="S35" s="133"/>
      <c r="T35" s="133"/>
    </row>
    <row r="36" spans="2:20" ht="12.75" customHeight="1" x14ac:dyDescent="0.15">
      <c r="B36" s="157"/>
      <c r="C36" s="148">
        <v>5</v>
      </c>
      <c r="D36" s="162"/>
      <c r="E36" s="158">
        <v>451.5</v>
      </c>
      <c r="F36" s="158">
        <v>540.75</v>
      </c>
      <c r="G36" s="158">
        <v>509.38081135634167</v>
      </c>
      <c r="H36" s="158">
        <v>265619.59999999998</v>
      </c>
      <c r="I36" s="212">
        <v>672</v>
      </c>
      <c r="J36" s="212">
        <v>745.5</v>
      </c>
      <c r="K36" s="212">
        <v>705.80317868036616</v>
      </c>
      <c r="L36" s="162">
        <v>13280.8</v>
      </c>
      <c r="M36" s="133"/>
      <c r="N36" s="133"/>
      <c r="O36" s="133"/>
      <c r="P36" s="133"/>
      <c r="Q36" s="133"/>
      <c r="R36" s="133"/>
      <c r="S36" s="133"/>
      <c r="T36" s="133"/>
    </row>
    <row r="37" spans="2:20" ht="12.75" customHeight="1" x14ac:dyDescent="0.15">
      <c r="B37" s="157"/>
      <c r="C37" s="148">
        <v>6</v>
      </c>
      <c r="D37" s="162"/>
      <c r="E37" s="158">
        <v>462</v>
      </c>
      <c r="F37" s="158">
        <v>519.75</v>
      </c>
      <c r="G37" s="158">
        <v>488.57825066010923</v>
      </c>
      <c r="H37" s="158">
        <v>259758.8</v>
      </c>
      <c r="I37" s="212">
        <v>672</v>
      </c>
      <c r="J37" s="212">
        <v>861</v>
      </c>
      <c r="K37" s="212">
        <v>724.3901701323249</v>
      </c>
      <c r="L37" s="162">
        <v>12025.1</v>
      </c>
      <c r="M37" s="133"/>
      <c r="N37" s="133"/>
      <c r="O37" s="133"/>
      <c r="P37" s="133"/>
      <c r="Q37" s="133"/>
      <c r="R37" s="133"/>
      <c r="S37" s="133"/>
      <c r="T37" s="133"/>
    </row>
    <row r="38" spans="2:20" ht="12.75" customHeight="1" x14ac:dyDescent="0.15">
      <c r="B38" s="157"/>
      <c r="C38" s="148">
        <v>7</v>
      </c>
      <c r="D38" s="162"/>
      <c r="E38" s="158">
        <v>451.5</v>
      </c>
      <c r="F38" s="158">
        <v>546</v>
      </c>
      <c r="G38" s="158">
        <v>481.71183984405059</v>
      </c>
      <c r="H38" s="158">
        <v>351773.5</v>
      </c>
      <c r="I38" s="212">
        <v>609</v>
      </c>
      <c r="J38" s="212">
        <v>861</v>
      </c>
      <c r="K38" s="212">
        <v>739.8794615849971</v>
      </c>
      <c r="L38" s="162">
        <v>14142.7</v>
      </c>
      <c r="M38" s="133"/>
      <c r="N38" s="133"/>
      <c r="O38" s="133"/>
      <c r="P38" s="133"/>
      <c r="Q38" s="133"/>
      <c r="R38" s="133"/>
      <c r="S38" s="133"/>
      <c r="T38" s="133"/>
    </row>
    <row r="39" spans="2:20" ht="12.75" customHeight="1" x14ac:dyDescent="0.15">
      <c r="B39" s="157"/>
      <c r="C39" s="148">
        <v>8</v>
      </c>
      <c r="D39" s="162"/>
      <c r="E39" s="158">
        <v>451.5</v>
      </c>
      <c r="F39" s="158">
        <v>577.5</v>
      </c>
      <c r="G39" s="158">
        <v>498.63756177924233</v>
      </c>
      <c r="H39" s="158">
        <v>242727</v>
      </c>
      <c r="I39" s="212">
        <v>682.5</v>
      </c>
      <c r="J39" s="212">
        <v>787.5</v>
      </c>
      <c r="K39" s="212">
        <v>711.42361111111131</v>
      </c>
      <c r="L39" s="162">
        <v>11456.7</v>
      </c>
      <c r="M39" s="133"/>
      <c r="N39" s="133"/>
      <c r="O39" s="133"/>
      <c r="P39" s="133"/>
      <c r="Q39" s="133"/>
      <c r="R39" s="133"/>
      <c r="S39" s="133"/>
      <c r="T39" s="133"/>
    </row>
    <row r="40" spans="2:20" ht="12.75" customHeight="1" x14ac:dyDescent="0.15">
      <c r="B40" s="157"/>
      <c r="C40" s="148">
        <v>9</v>
      </c>
      <c r="D40" s="162"/>
      <c r="E40" s="158">
        <v>399</v>
      </c>
      <c r="F40" s="158">
        <v>472.5</v>
      </c>
      <c r="G40" s="162">
        <v>441.34106934260336</v>
      </c>
      <c r="H40" s="158">
        <v>240210.7</v>
      </c>
      <c r="I40" s="212">
        <v>719.25</v>
      </c>
      <c r="J40" s="212">
        <v>861</v>
      </c>
      <c r="K40" s="212">
        <v>797.47960764068148</v>
      </c>
      <c r="L40" s="162">
        <v>11158.3</v>
      </c>
      <c r="M40" s="133"/>
      <c r="N40" s="133"/>
      <c r="O40" s="133"/>
      <c r="P40" s="133"/>
      <c r="Q40" s="133"/>
      <c r="R40" s="133"/>
      <c r="S40" s="133"/>
      <c r="T40" s="133"/>
    </row>
    <row r="41" spans="2:20" ht="12.75" customHeight="1" x14ac:dyDescent="0.15">
      <c r="B41" s="157"/>
      <c r="C41" s="148">
        <v>10</v>
      </c>
      <c r="D41" s="162"/>
      <c r="E41" s="158">
        <v>399</v>
      </c>
      <c r="F41" s="158">
        <v>472.5</v>
      </c>
      <c r="G41" s="158">
        <v>440.72961803979649</v>
      </c>
      <c r="H41" s="158">
        <v>280072.40000000002</v>
      </c>
      <c r="I41" s="212">
        <v>682.5</v>
      </c>
      <c r="J41" s="212">
        <v>840</v>
      </c>
      <c r="K41" s="212">
        <v>756.35143380109832</v>
      </c>
      <c r="L41" s="162">
        <v>12415</v>
      </c>
      <c r="M41" s="133"/>
      <c r="N41" s="133"/>
      <c r="O41" s="133"/>
      <c r="P41" s="133"/>
      <c r="Q41" s="133"/>
      <c r="R41" s="133"/>
      <c r="S41" s="133"/>
      <c r="T41" s="133"/>
    </row>
    <row r="42" spans="2:20" ht="12.75" customHeight="1" x14ac:dyDescent="0.15">
      <c r="B42" s="157"/>
      <c r="C42" s="148">
        <v>11</v>
      </c>
      <c r="D42" s="162"/>
      <c r="E42" s="158">
        <v>378</v>
      </c>
      <c r="F42" s="158">
        <v>451.5</v>
      </c>
      <c r="G42" s="158">
        <v>420.09309211652339</v>
      </c>
      <c r="H42" s="158">
        <v>312682.3</v>
      </c>
      <c r="I42" s="212">
        <v>682.5</v>
      </c>
      <c r="J42" s="212">
        <v>840</v>
      </c>
      <c r="K42" s="212">
        <v>771.22823674475956</v>
      </c>
      <c r="L42" s="162">
        <v>21303.7</v>
      </c>
      <c r="M42" s="133"/>
      <c r="N42" s="133"/>
      <c r="O42" s="133"/>
      <c r="P42" s="133"/>
      <c r="Q42" s="133"/>
      <c r="R42" s="133"/>
      <c r="S42" s="133"/>
      <c r="T42" s="133"/>
    </row>
    <row r="43" spans="2:20" ht="12.75" customHeight="1" x14ac:dyDescent="0.15">
      <c r="B43" s="150"/>
      <c r="C43" s="154">
        <v>12</v>
      </c>
      <c r="D43" s="163"/>
      <c r="E43" s="166">
        <v>409.5</v>
      </c>
      <c r="F43" s="166">
        <v>472.5</v>
      </c>
      <c r="G43" s="166">
        <v>441.05464566381545</v>
      </c>
      <c r="H43" s="166">
        <v>236536.2</v>
      </c>
      <c r="I43" s="237">
        <v>682.5</v>
      </c>
      <c r="J43" s="237">
        <v>871.5</v>
      </c>
      <c r="K43" s="237">
        <v>766.88538781163413</v>
      </c>
      <c r="L43" s="163">
        <v>23357.9</v>
      </c>
      <c r="M43" s="133"/>
      <c r="N43" s="133"/>
      <c r="O43" s="133"/>
      <c r="P43" s="133"/>
      <c r="Q43" s="133"/>
      <c r="R43" s="133"/>
      <c r="S43" s="133"/>
      <c r="T43" s="133"/>
    </row>
    <row r="44" spans="2:20" ht="12.75" customHeight="1" x14ac:dyDescent="0.1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</row>
    <row r="45" spans="2:20" x14ac:dyDescent="0.15">
      <c r="B45" s="175" t="s">
        <v>102</v>
      </c>
      <c r="C45" s="134" t="s">
        <v>228</v>
      </c>
    </row>
    <row r="46" spans="2:20" x14ac:dyDescent="0.15">
      <c r="B46" s="217" t="s">
        <v>104</v>
      </c>
      <c r="C46" s="134" t="s">
        <v>105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25" style="134" customWidth="1"/>
    <col min="3" max="3" width="2.5" style="134" customWidth="1"/>
    <col min="4" max="4" width="5.875" style="134" customWidth="1"/>
    <col min="5" max="5" width="5.375" style="134" customWidth="1"/>
    <col min="6" max="7" width="5.875" style="134" customWidth="1"/>
    <col min="8" max="8" width="8.125" style="134" customWidth="1"/>
    <col min="9" max="9" width="5.375" style="134" customWidth="1"/>
    <col min="10" max="11" width="5.875" style="134" customWidth="1"/>
    <col min="12" max="12" width="8.125" style="134" customWidth="1"/>
    <col min="13" max="13" width="5.5" style="134" customWidth="1"/>
    <col min="14" max="15" width="5.8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75" style="134" customWidth="1"/>
    <col min="22" max="23" width="5.875" style="134" customWidth="1"/>
    <col min="24" max="24" width="8.125" style="134" customWidth="1"/>
    <col min="25" max="25" width="7.5" style="134"/>
    <col min="26" max="31" width="17.875" style="134" customWidth="1"/>
    <col min="32" max="36" width="9" style="134" customWidth="1"/>
    <col min="37" max="16384" width="7.5" style="134"/>
  </cols>
  <sheetData>
    <row r="1" spans="2:36" ht="6.75" customHeight="1" x14ac:dyDescent="0.15"/>
    <row r="2" spans="2:36" ht="6.75" customHeight="1" x14ac:dyDescent="0.15"/>
    <row r="3" spans="2:36" x14ac:dyDescent="0.15">
      <c r="B3" s="134" t="s">
        <v>229</v>
      </c>
    </row>
    <row r="4" spans="2:36" x14ac:dyDescent="0.15">
      <c r="X4" s="135" t="s">
        <v>82</v>
      </c>
    </row>
    <row r="5" spans="2:3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36" ht="15.75" customHeight="1" x14ac:dyDescent="0.15">
      <c r="B6" s="297"/>
      <c r="C6" s="168" t="s">
        <v>83</v>
      </c>
      <c r="D6" s="229"/>
      <c r="E6" s="157" t="s">
        <v>230</v>
      </c>
      <c r="I6" s="157" t="s">
        <v>231</v>
      </c>
      <c r="M6" s="157" t="s">
        <v>232</v>
      </c>
      <c r="N6" s="277"/>
      <c r="O6" s="277"/>
      <c r="P6" s="277"/>
      <c r="Q6" s="136" t="s">
        <v>233</v>
      </c>
      <c r="R6" s="277"/>
      <c r="S6" s="277"/>
      <c r="T6" s="277"/>
      <c r="U6" s="136" t="s">
        <v>234</v>
      </c>
      <c r="V6" s="277"/>
      <c r="W6" s="277"/>
      <c r="X6" s="156"/>
      <c r="Y6" s="133"/>
      <c r="Z6" s="155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10.5" customHeight="1" x14ac:dyDescent="0.15">
      <c r="B7" s="157"/>
      <c r="C7" s="150"/>
      <c r="D7" s="163"/>
      <c r="E7" s="157"/>
      <c r="F7" s="133"/>
      <c r="G7" s="133"/>
      <c r="H7" s="133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163"/>
      <c r="Y7" s="133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57" t="s">
        <v>89</v>
      </c>
      <c r="C8" s="133"/>
      <c r="E8" s="168" t="s">
        <v>90</v>
      </c>
      <c r="F8" s="147" t="s">
        <v>91</v>
      </c>
      <c r="G8" s="224" t="s">
        <v>92</v>
      </c>
      <c r="H8" s="147" t="s">
        <v>93</v>
      </c>
      <c r="I8" s="168" t="s">
        <v>90</v>
      </c>
      <c r="J8" s="147" t="s">
        <v>91</v>
      </c>
      <c r="K8" s="224" t="s">
        <v>92</v>
      </c>
      <c r="L8" s="147" t="s">
        <v>93</v>
      </c>
      <c r="M8" s="168" t="s">
        <v>90</v>
      </c>
      <c r="N8" s="147" t="s">
        <v>91</v>
      </c>
      <c r="O8" s="224" t="s">
        <v>92</v>
      </c>
      <c r="P8" s="147" t="s">
        <v>93</v>
      </c>
      <c r="Q8" s="168" t="s">
        <v>90</v>
      </c>
      <c r="R8" s="147" t="s">
        <v>91</v>
      </c>
      <c r="S8" s="224" t="s">
        <v>92</v>
      </c>
      <c r="T8" s="147" t="s">
        <v>93</v>
      </c>
      <c r="U8" s="168" t="s">
        <v>90</v>
      </c>
      <c r="V8" s="147" t="s">
        <v>91</v>
      </c>
      <c r="W8" s="224" t="s">
        <v>92</v>
      </c>
      <c r="X8" s="147" t="s">
        <v>93</v>
      </c>
      <c r="Y8" s="133"/>
      <c r="Z8" s="1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ht="13.5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U9" s="152"/>
      <c r="V9" s="153"/>
      <c r="W9" s="154" t="s">
        <v>94</v>
      </c>
      <c r="X9" s="153"/>
      <c r="Y9" s="133"/>
      <c r="Z9" s="1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ht="13.5" x14ac:dyDescent="0.15">
      <c r="B10" s="157" t="s">
        <v>0</v>
      </c>
      <c r="C10" s="133">
        <v>21</v>
      </c>
      <c r="D10" s="134" t="s">
        <v>1</v>
      </c>
      <c r="E10" s="157">
        <v>584</v>
      </c>
      <c r="F10" s="158">
        <v>720</v>
      </c>
      <c r="G10" s="133">
        <v>660</v>
      </c>
      <c r="H10" s="158">
        <v>1367277</v>
      </c>
      <c r="I10" s="157">
        <v>578</v>
      </c>
      <c r="J10" s="158">
        <v>704</v>
      </c>
      <c r="K10" s="133">
        <v>658</v>
      </c>
      <c r="L10" s="158">
        <v>5148555</v>
      </c>
      <c r="M10" s="157">
        <v>662</v>
      </c>
      <c r="N10" s="158">
        <v>819</v>
      </c>
      <c r="O10" s="133">
        <v>749</v>
      </c>
      <c r="P10" s="158">
        <v>395911</v>
      </c>
      <c r="Q10" s="157">
        <v>483</v>
      </c>
      <c r="R10" s="158">
        <v>672</v>
      </c>
      <c r="S10" s="133">
        <v>632</v>
      </c>
      <c r="T10" s="158">
        <v>3614922</v>
      </c>
      <c r="U10" s="157">
        <v>609</v>
      </c>
      <c r="V10" s="158">
        <v>735</v>
      </c>
      <c r="W10" s="133">
        <v>673</v>
      </c>
      <c r="X10" s="158">
        <v>200473</v>
      </c>
      <c r="Y10" s="133"/>
      <c r="Z10" s="133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x14ac:dyDescent="0.15">
      <c r="B11" s="157"/>
      <c r="C11" s="133">
        <v>22</v>
      </c>
      <c r="D11" s="162"/>
      <c r="E11" s="158">
        <v>548.1</v>
      </c>
      <c r="F11" s="158">
        <v>695.3</v>
      </c>
      <c r="G11" s="158">
        <v>653</v>
      </c>
      <c r="H11" s="158">
        <v>989343.5</v>
      </c>
      <c r="I11" s="158">
        <v>545</v>
      </c>
      <c r="J11" s="158">
        <v>707.6</v>
      </c>
      <c r="K11" s="158">
        <v>656</v>
      </c>
      <c r="L11" s="158">
        <v>4453019.5999999996</v>
      </c>
      <c r="M11" s="158">
        <v>645</v>
      </c>
      <c r="N11" s="158">
        <v>900</v>
      </c>
      <c r="O11" s="158">
        <v>763</v>
      </c>
      <c r="P11" s="158">
        <v>379020.4</v>
      </c>
      <c r="Q11" s="158">
        <v>460</v>
      </c>
      <c r="R11" s="158">
        <v>587</v>
      </c>
      <c r="S11" s="158">
        <v>548</v>
      </c>
      <c r="T11" s="158">
        <v>3384833.6</v>
      </c>
      <c r="U11" s="158">
        <v>590</v>
      </c>
      <c r="V11" s="158">
        <v>800</v>
      </c>
      <c r="W11" s="158">
        <v>680</v>
      </c>
      <c r="X11" s="162">
        <v>153041.1</v>
      </c>
      <c r="Y11" s="133"/>
      <c r="Z11" s="133"/>
      <c r="AA11" s="133"/>
      <c r="AB11" s="133"/>
      <c r="AC11" s="133"/>
      <c r="AD11" s="133"/>
      <c r="AE11" s="133"/>
    </row>
    <row r="12" spans="2:36" ht="13.5" x14ac:dyDescent="0.15">
      <c r="B12" s="150"/>
      <c r="C12" s="151">
        <v>23</v>
      </c>
      <c r="D12" s="163"/>
      <c r="E12" s="164">
        <v>561.12</v>
      </c>
      <c r="F12" s="164">
        <v>759.99</v>
      </c>
      <c r="G12" s="164">
        <v>650.56521638387437</v>
      </c>
      <c r="H12" s="165">
        <v>1285312.0000000002</v>
      </c>
      <c r="I12" s="164">
        <v>581.70000000000005</v>
      </c>
      <c r="J12" s="164">
        <v>735</v>
      </c>
      <c r="K12" s="164">
        <v>646.42235213722984</v>
      </c>
      <c r="L12" s="164">
        <v>5381933.3999999994</v>
      </c>
      <c r="M12" s="164">
        <v>677.25</v>
      </c>
      <c r="N12" s="164">
        <v>945</v>
      </c>
      <c r="O12" s="164">
        <v>754.14150251005503</v>
      </c>
      <c r="P12" s="164">
        <v>346657.10000000003</v>
      </c>
      <c r="Q12" s="164">
        <v>504</v>
      </c>
      <c r="R12" s="164">
        <v>710.0100000000001</v>
      </c>
      <c r="S12" s="164">
        <v>636.44036908447231</v>
      </c>
      <c r="T12" s="164">
        <v>3462691.4</v>
      </c>
      <c r="U12" s="164">
        <v>630</v>
      </c>
      <c r="V12" s="164">
        <v>735</v>
      </c>
      <c r="W12" s="164">
        <v>678.8052527480022</v>
      </c>
      <c r="X12" s="164">
        <v>224538.50000000003</v>
      </c>
      <c r="Y12" s="133"/>
      <c r="Z12" s="133"/>
      <c r="AA12" s="155"/>
      <c r="AB12" s="155"/>
      <c r="AC12" s="155"/>
      <c r="AD12" s="155"/>
      <c r="AE12" s="133"/>
    </row>
    <row r="13" spans="2:36" x14ac:dyDescent="0.15">
      <c r="B13" s="157" t="s">
        <v>95</v>
      </c>
      <c r="C13" s="133">
        <v>4</v>
      </c>
      <c r="D13" s="162" t="s">
        <v>96</v>
      </c>
      <c r="E13" s="158">
        <v>609</v>
      </c>
      <c r="F13" s="158">
        <v>682.5</v>
      </c>
      <c r="G13" s="158">
        <v>656.98412151165041</v>
      </c>
      <c r="H13" s="158">
        <v>120976</v>
      </c>
      <c r="I13" s="158">
        <v>609</v>
      </c>
      <c r="J13" s="158">
        <v>714</v>
      </c>
      <c r="K13" s="158">
        <v>656.31180246715815</v>
      </c>
      <c r="L13" s="158">
        <v>535755.9</v>
      </c>
      <c r="M13" s="158">
        <v>661.5</v>
      </c>
      <c r="N13" s="158">
        <v>861</v>
      </c>
      <c r="O13" s="158">
        <v>752.73119088138674</v>
      </c>
      <c r="P13" s="158">
        <v>18679.5</v>
      </c>
      <c r="Q13" s="158">
        <v>525</v>
      </c>
      <c r="R13" s="158">
        <v>577.5</v>
      </c>
      <c r="S13" s="158">
        <v>556.4309069212411</v>
      </c>
      <c r="T13" s="158">
        <v>314240.90000000002</v>
      </c>
      <c r="U13" s="158">
        <v>630</v>
      </c>
      <c r="V13" s="158">
        <v>714</v>
      </c>
      <c r="W13" s="158">
        <v>671.63349979173211</v>
      </c>
      <c r="X13" s="162">
        <v>22155.300000000003</v>
      </c>
      <c r="Y13" s="133"/>
      <c r="Z13" s="133"/>
    </row>
    <row r="14" spans="2:36" x14ac:dyDescent="0.15">
      <c r="B14" s="157"/>
      <c r="C14" s="133">
        <v>5</v>
      </c>
      <c r="D14" s="162"/>
      <c r="E14" s="158">
        <v>609</v>
      </c>
      <c r="F14" s="158">
        <v>682.5</v>
      </c>
      <c r="G14" s="162">
        <v>649.44680667203443</v>
      </c>
      <c r="H14" s="158">
        <v>152651.6</v>
      </c>
      <c r="I14" s="158">
        <v>614.25</v>
      </c>
      <c r="J14" s="158">
        <v>714</v>
      </c>
      <c r="K14" s="158">
        <v>653.79055723314605</v>
      </c>
      <c r="L14" s="158">
        <v>709764.9</v>
      </c>
      <c r="M14" s="158">
        <v>672</v>
      </c>
      <c r="N14" s="158">
        <v>861</v>
      </c>
      <c r="O14" s="158">
        <v>750.65899132377876</v>
      </c>
      <c r="P14" s="158">
        <v>47632.1</v>
      </c>
      <c r="Q14" s="158">
        <v>525</v>
      </c>
      <c r="R14" s="158">
        <v>577.5</v>
      </c>
      <c r="S14" s="158">
        <v>559.43005464480882</v>
      </c>
      <c r="T14" s="158">
        <v>301218.40000000002</v>
      </c>
      <c r="U14" s="158">
        <v>651</v>
      </c>
      <c r="V14" s="158">
        <v>714</v>
      </c>
      <c r="W14" s="158">
        <v>684.49629192651275</v>
      </c>
      <c r="X14" s="162">
        <v>27556.1</v>
      </c>
      <c r="Y14" s="133"/>
      <c r="Z14" s="133"/>
    </row>
    <row r="15" spans="2:36" x14ac:dyDescent="0.15">
      <c r="B15" s="157"/>
      <c r="C15" s="133">
        <v>6</v>
      </c>
      <c r="D15" s="162"/>
      <c r="E15" s="158">
        <v>598.5</v>
      </c>
      <c r="F15" s="158">
        <v>682.5</v>
      </c>
      <c r="G15" s="158">
        <v>645.30655382016346</v>
      </c>
      <c r="H15" s="162">
        <v>131764.20000000001</v>
      </c>
      <c r="I15" s="158">
        <v>609</v>
      </c>
      <c r="J15" s="158">
        <v>714</v>
      </c>
      <c r="K15" s="158">
        <v>644.60887033931601</v>
      </c>
      <c r="L15" s="162">
        <v>617119.69999999995</v>
      </c>
      <c r="M15" s="158">
        <v>661.5</v>
      </c>
      <c r="N15" s="158">
        <v>840</v>
      </c>
      <c r="O15" s="158">
        <v>737.23697178760665</v>
      </c>
      <c r="P15" s="158">
        <v>18466.400000000001</v>
      </c>
      <c r="Q15" s="158">
        <v>525</v>
      </c>
      <c r="R15" s="162">
        <v>619.5</v>
      </c>
      <c r="S15" s="158">
        <v>585.68664909969254</v>
      </c>
      <c r="T15" s="158">
        <v>254016.2</v>
      </c>
      <c r="U15" s="158">
        <v>630</v>
      </c>
      <c r="V15" s="158">
        <v>735</v>
      </c>
      <c r="W15" s="158">
        <v>683.74446070234114</v>
      </c>
      <c r="X15" s="162">
        <v>24115.599999999999</v>
      </c>
      <c r="Y15" s="133"/>
      <c r="Z15" s="133"/>
    </row>
    <row r="16" spans="2:36" x14ac:dyDescent="0.15">
      <c r="B16" s="157"/>
      <c r="C16" s="133">
        <v>7</v>
      </c>
      <c r="D16" s="162"/>
      <c r="E16" s="158">
        <v>609</v>
      </c>
      <c r="F16" s="158">
        <v>682.5</v>
      </c>
      <c r="G16" s="158">
        <v>649.49949060891799</v>
      </c>
      <c r="H16" s="158">
        <v>123470.9</v>
      </c>
      <c r="I16" s="158">
        <v>598.5</v>
      </c>
      <c r="J16" s="158">
        <v>661.5</v>
      </c>
      <c r="K16" s="158">
        <v>641.20750083822441</v>
      </c>
      <c r="L16" s="158">
        <v>729791.8</v>
      </c>
      <c r="M16" s="158">
        <v>630</v>
      </c>
      <c r="N16" s="158">
        <v>861</v>
      </c>
      <c r="O16" s="158">
        <v>744.43503456268854</v>
      </c>
      <c r="P16" s="158">
        <v>55087</v>
      </c>
      <c r="Q16" s="158">
        <v>577.5</v>
      </c>
      <c r="R16" s="158">
        <v>630</v>
      </c>
      <c r="S16" s="158">
        <v>613.98818855425179</v>
      </c>
      <c r="T16" s="158">
        <v>267045.59999999998</v>
      </c>
      <c r="U16" s="158">
        <v>630</v>
      </c>
      <c r="V16" s="158">
        <v>714</v>
      </c>
      <c r="W16" s="158">
        <v>672.16964594242575</v>
      </c>
      <c r="X16" s="162">
        <v>28600.1</v>
      </c>
      <c r="Y16" s="133"/>
      <c r="Z16" s="133"/>
    </row>
    <row r="17" spans="2:30" x14ac:dyDescent="0.15">
      <c r="B17" s="157"/>
      <c r="C17" s="133">
        <v>8</v>
      </c>
      <c r="D17" s="162"/>
      <c r="E17" s="158">
        <v>609</v>
      </c>
      <c r="F17" s="158">
        <v>682.5</v>
      </c>
      <c r="G17" s="158">
        <v>654.3681000527605</v>
      </c>
      <c r="H17" s="158">
        <v>101182.9</v>
      </c>
      <c r="I17" s="158">
        <v>609</v>
      </c>
      <c r="J17" s="158">
        <v>682.5</v>
      </c>
      <c r="K17" s="158">
        <v>647.96305179981334</v>
      </c>
      <c r="L17" s="158">
        <v>696419.4</v>
      </c>
      <c r="M17" s="158">
        <v>661.5</v>
      </c>
      <c r="N17" s="158">
        <v>908.88000000000011</v>
      </c>
      <c r="O17" s="158">
        <v>764.42201288272588</v>
      </c>
      <c r="P17" s="158">
        <v>20845.5</v>
      </c>
      <c r="Q17" s="158">
        <v>577.5</v>
      </c>
      <c r="R17" s="158">
        <v>630</v>
      </c>
      <c r="S17" s="158">
        <v>609.05424257993138</v>
      </c>
      <c r="T17" s="158">
        <v>247915.2</v>
      </c>
      <c r="U17" s="158">
        <v>630</v>
      </c>
      <c r="V17" s="158">
        <v>717.25500000000011</v>
      </c>
      <c r="W17" s="158">
        <v>671.55065779525171</v>
      </c>
      <c r="X17" s="162">
        <v>31715.1</v>
      </c>
      <c r="Y17" s="133"/>
      <c r="Z17" s="133"/>
    </row>
    <row r="18" spans="2:30" x14ac:dyDescent="0.15">
      <c r="B18" s="157"/>
      <c r="C18" s="133">
        <v>9</v>
      </c>
      <c r="D18" s="162"/>
      <c r="E18" s="158">
        <v>609</v>
      </c>
      <c r="F18" s="158">
        <v>682.5</v>
      </c>
      <c r="G18" s="158">
        <v>659.3322521644883</v>
      </c>
      <c r="H18" s="158">
        <v>98320.1</v>
      </c>
      <c r="I18" s="158">
        <v>609</v>
      </c>
      <c r="J18" s="158">
        <v>693</v>
      </c>
      <c r="K18" s="158">
        <v>645.57160321574474</v>
      </c>
      <c r="L18" s="158">
        <v>681725.8</v>
      </c>
      <c r="M18" s="158">
        <v>661.5</v>
      </c>
      <c r="N18" s="158">
        <v>920.22</v>
      </c>
      <c r="O18" s="158">
        <v>779.62212453156531</v>
      </c>
      <c r="P18" s="158">
        <v>16725.900000000001</v>
      </c>
      <c r="Q18" s="158">
        <v>525</v>
      </c>
      <c r="R18" s="158">
        <v>630</v>
      </c>
      <c r="S18" s="158">
        <v>560.61123766135154</v>
      </c>
      <c r="T18" s="158">
        <v>236980.3</v>
      </c>
      <c r="U18" s="158">
        <v>651.73500000000013</v>
      </c>
      <c r="V18" s="158">
        <v>714</v>
      </c>
      <c r="W18" s="158">
        <v>671.96492760858723</v>
      </c>
      <c r="X18" s="162">
        <v>20200.8</v>
      </c>
      <c r="Y18" s="133"/>
      <c r="Z18" s="133"/>
    </row>
    <row r="19" spans="2:30" x14ac:dyDescent="0.15">
      <c r="B19" s="157"/>
      <c r="C19" s="133">
        <v>10</v>
      </c>
      <c r="D19" s="162"/>
      <c r="E19" s="158">
        <v>609</v>
      </c>
      <c r="F19" s="158">
        <v>685.02</v>
      </c>
      <c r="G19" s="158">
        <v>653.95212936041639</v>
      </c>
      <c r="H19" s="158">
        <v>101753.7</v>
      </c>
      <c r="I19" s="158">
        <v>609</v>
      </c>
      <c r="J19" s="158">
        <v>714</v>
      </c>
      <c r="K19" s="158">
        <v>650.53802391502313</v>
      </c>
      <c r="L19" s="158">
        <v>704613.3</v>
      </c>
      <c r="M19" s="158">
        <v>682.5</v>
      </c>
      <c r="N19" s="158">
        <v>926.93999999999994</v>
      </c>
      <c r="O19" s="158">
        <v>789.47032732859236</v>
      </c>
      <c r="P19" s="158">
        <v>21881</v>
      </c>
      <c r="Q19" s="158">
        <v>525</v>
      </c>
      <c r="R19" s="158">
        <v>577.5</v>
      </c>
      <c r="S19" s="158">
        <v>552.76372342910531</v>
      </c>
      <c r="T19" s="158">
        <v>298046.40000000002</v>
      </c>
      <c r="U19" s="158">
        <v>651</v>
      </c>
      <c r="V19" s="158">
        <v>735</v>
      </c>
      <c r="W19" s="158">
        <v>681.54521107001653</v>
      </c>
      <c r="X19" s="158">
        <v>20867.599999999999</v>
      </c>
      <c r="Y19" s="133"/>
      <c r="Z19" s="133"/>
    </row>
    <row r="20" spans="2:30" x14ac:dyDescent="0.15">
      <c r="B20" s="157"/>
      <c r="C20" s="133">
        <v>11</v>
      </c>
      <c r="D20" s="162"/>
      <c r="E20" s="158">
        <v>598.5</v>
      </c>
      <c r="F20" s="158">
        <v>708.75</v>
      </c>
      <c r="G20" s="158">
        <v>660.69384563379401</v>
      </c>
      <c r="H20" s="158">
        <v>214084.6</v>
      </c>
      <c r="I20" s="158">
        <v>593.25</v>
      </c>
      <c r="J20" s="158">
        <v>714</v>
      </c>
      <c r="K20" s="158">
        <v>643.54379240035837</v>
      </c>
      <c r="L20" s="158">
        <v>1151187</v>
      </c>
      <c r="M20" s="158">
        <v>651</v>
      </c>
      <c r="N20" s="158">
        <v>861</v>
      </c>
      <c r="O20" s="158">
        <v>743.85266510224574</v>
      </c>
      <c r="P20" s="158">
        <v>39757.599999999999</v>
      </c>
      <c r="Q20" s="158">
        <v>525</v>
      </c>
      <c r="R20" s="158">
        <v>577.5</v>
      </c>
      <c r="S20" s="158">
        <v>552.26688590943581</v>
      </c>
      <c r="T20" s="158">
        <v>548044.6</v>
      </c>
      <c r="U20" s="158">
        <v>630</v>
      </c>
      <c r="V20" s="158">
        <v>787.5</v>
      </c>
      <c r="W20" s="158">
        <v>672.29239951932152</v>
      </c>
      <c r="X20" s="162">
        <v>53678.2</v>
      </c>
      <c r="Y20" s="133"/>
      <c r="Z20" s="133"/>
    </row>
    <row r="21" spans="2:30" x14ac:dyDescent="0.15">
      <c r="B21" s="150"/>
      <c r="C21" s="151">
        <v>12</v>
      </c>
      <c r="D21" s="163"/>
      <c r="E21" s="166">
        <v>624.75</v>
      </c>
      <c r="F21" s="166">
        <v>708.75</v>
      </c>
      <c r="G21" s="166">
        <v>667.48730255694181</v>
      </c>
      <c r="H21" s="166">
        <v>56164</v>
      </c>
      <c r="I21" s="166">
        <v>609</v>
      </c>
      <c r="J21" s="166">
        <v>714</v>
      </c>
      <c r="K21" s="166">
        <v>640.38532511486937</v>
      </c>
      <c r="L21" s="166">
        <v>415615.89999999997</v>
      </c>
      <c r="M21" s="166">
        <v>651</v>
      </c>
      <c r="N21" s="166">
        <v>890.40000000000009</v>
      </c>
      <c r="O21" s="166">
        <v>752.08592584406256</v>
      </c>
      <c r="P21" s="166">
        <v>19830</v>
      </c>
      <c r="Q21" s="166">
        <v>525</v>
      </c>
      <c r="R21" s="166">
        <v>577.5</v>
      </c>
      <c r="S21" s="166">
        <v>553.32389001880347</v>
      </c>
      <c r="T21" s="166">
        <v>269591</v>
      </c>
      <c r="U21" s="166">
        <v>630</v>
      </c>
      <c r="V21" s="166">
        <v>787.5</v>
      </c>
      <c r="W21" s="166">
        <v>703.86805090421979</v>
      </c>
      <c r="X21" s="163">
        <v>22845</v>
      </c>
      <c r="Y21" s="133"/>
      <c r="Z21" s="133"/>
    </row>
    <row r="22" spans="2:30" x14ac:dyDescent="0.15">
      <c r="B22" s="157" t="s">
        <v>235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7"/>
      <c r="R22" s="158"/>
      <c r="S22" s="133"/>
      <c r="T22" s="158"/>
      <c r="U22" s="157"/>
      <c r="V22" s="158"/>
      <c r="W22" s="133"/>
      <c r="X22" s="158"/>
      <c r="Y22" s="133"/>
      <c r="Z22" s="133"/>
    </row>
    <row r="23" spans="2:30" x14ac:dyDescent="0.15">
      <c r="B23" s="298">
        <v>41246</v>
      </c>
      <c r="C23" s="284"/>
      <c r="D23" s="299">
        <v>41257</v>
      </c>
      <c r="E23" s="230">
        <v>624.75</v>
      </c>
      <c r="F23" s="230">
        <v>708.75</v>
      </c>
      <c r="G23" s="230">
        <v>666.44997050625113</v>
      </c>
      <c r="H23" s="158">
        <v>40079.699999999997</v>
      </c>
      <c r="I23" s="230">
        <v>609</v>
      </c>
      <c r="J23" s="230">
        <v>714</v>
      </c>
      <c r="K23" s="230">
        <v>640.71041010118449</v>
      </c>
      <c r="L23" s="158">
        <v>313262.59999999998</v>
      </c>
      <c r="M23" s="230">
        <v>651</v>
      </c>
      <c r="N23" s="230">
        <v>890.40000000000009</v>
      </c>
      <c r="O23" s="230">
        <v>753.87380905121063</v>
      </c>
      <c r="P23" s="158">
        <v>10461.1</v>
      </c>
      <c r="Q23" s="230">
        <v>525</v>
      </c>
      <c r="R23" s="230">
        <v>577.5</v>
      </c>
      <c r="S23" s="230">
        <v>555.58760998610694</v>
      </c>
      <c r="T23" s="158">
        <v>135194.70000000001</v>
      </c>
      <c r="U23" s="230">
        <v>630</v>
      </c>
      <c r="V23" s="230">
        <v>787.5</v>
      </c>
      <c r="W23" s="230">
        <v>746.26363636363646</v>
      </c>
      <c r="X23" s="158">
        <v>12326.5</v>
      </c>
      <c r="Y23" s="133"/>
      <c r="Z23" s="133"/>
      <c r="AA23" s="133"/>
      <c r="AB23" s="133"/>
      <c r="AC23" s="133"/>
      <c r="AD23" s="133"/>
    </row>
    <row r="24" spans="2:30" x14ac:dyDescent="0.15">
      <c r="B24" s="298">
        <v>41260</v>
      </c>
      <c r="C24" s="284"/>
      <c r="D24" s="299">
        <v>41270</v>
      </c>
      <c r="E24" s="157">
        <v>630</v>
      </c>
      <c r="F24" s="158">
        <v>708.75</v>
      </c>
      <c r="G24" s="133">
        <v>668.69982559790151</v>
      </c>
      <c r="H24" s="158">
        <v>16084.1</v>
      </c>
      <c r="I24" s="157">
        <v>609</v>
      </c>
      <c r="J24" s="158">
        <v>685.65</v>
      </c>
      <c r="K24" s="133">
        <v>638.84545669598492</v>
      </c>
      <c r="L24" s="158">
        <v>102353.3</v>
      </c>
      <c r="M24" s="157">
        <v>672</v>
      </c>
      <c r="N24" s="158">
        <v>861</v>
      </c>
      <c r="O24" s="133">
        <v>749.83998254581763</v>
      </c>
      <c r="P24" s="158">
        <v>8581.5</v>
      </c>
      <c r="Q24" s="157">
        <v>525</v>
      </c>
      <c r="R24" s="158">
        <v>577.5</v>
      </c>
      <c r="S24" s="133">
        <v>551.42823902696989</v>
      </c>
      <c r="T24" s="158">
        <v>115665.3</v>
      </c>
      <c r="U24" s="159">
        <v>630</v>
      </c>
      <c r="V24" s="160">
        <v>715.05000000000007</v>
      </c>
      <c r="W24" s="161">
        <v>694.29597701149441</v>
      </c>
      <c r="X24" s="158">
        <v>10342.6</v>
      </c>
      <c r="Y24" s="133"/>
      <c r="Z24" s="133"/>
      <c r="AA24" s="133"/>
      <c r="AB24" s="133"/>
      <c r="AC24" s="133"/>
      <c r="AD24" s="133"/>
    </row>
    <row r="25" spans="2:30" x14ac:dyDescent="0.15">
      <c r="B25" s="300"/>
      <c r="C25" s="288"/>
      <c r="D25" s="288">
        <v>41636</v>
      </c>
      <c r="E25" s="248"/>
      <c r="F25" s="248"/>
      <c r="G25" s="248"/>
      <c r="H25" s="172"/>
      <c r="I25" s="248"/>
      <c r="J25" s="248"/>
      <c r="K25" s="248"/>
      <c r="L25" s="172">
        <v>3661</v>
      </c>
      <c r="M25" s="248"/>
      <c r="N25" s="248"/>
      <c r="O25" s="248"/>
      <c r="P25" s="172">
        <v>787</v>
      </c>
      <c r="Q25" s="248"/>
      <c r="R25" s="248"/>
      <c r="S25" s="248"/>
      <c r="T25" s="172">
        <v>18731</v>
      </c>
      <c r="U25" s="248"/>
      <c r="V25" s="248"/>
      <c r="W25" s="248"/>
      <c r="X25" s="172">
        <v>176</v>
      </c>
      <c r="Y25" s="133"/>
      <c r="Z25" s="133"/>
      <c r="AA25" s="133"/>
      <c r="AB25" s="133"/>
      <c r="AC25" s="133"/>
      <c r="AD25" s="133"/>
    </row>
    <row r="26" spans="2:30" ht="16.5" customHeight="1" x14ac:dyDescent="0.15">
      <c r="B26" s="157"/>
      <c r="C26" s="168" t="s">
        <v>83</v>
      </c>
      <c r="D26" s="229"/>
      <c r="E26" s="157" t="s">
        <v>236</v>
      </c>
      <c r="I26" s="157" t="s">
        <v>237</v>
      </c>
      <c r="M26" s="157" t="s">
        <v>238</v>
      </c>
      <c r="N26" s="133"/>
      <c r="O26" s="133"/>
      <c r="P26" s="133"/>
      <c r="Q26" s="157" t="s">
        <v>239</v>
      </c>
      <c r="R26" s="133"/>
      <c r="S26" s="133"/>
      <c r="T26" s="133"/>
      <c r="U26" s="157" t="s">
        <v>240</v>
      </c>
      <c r="V26" s="133"/>
      <c r="W26" s="133"/>
      <c r="X26" s="156"/>
      <c r="Y26" s="133"/>
      <c r="Z26" s="278"/>
      <c r="AA26" s="278"/>
      <c r="AB26" s="278"/>
      <c r="AC26" s="278"/>
      <c r="AD26" s="278"/>
    </row>
    <row r="27" spans="2:30" ht="5.25" customHeight="1" x14ac:dyDescent="0.15">
      <c r="B27" s="157"/>
      <c r="C27" s="150"/>
      <c r="D27" s="163"/>
      <c r="E27" s="310"/>
      <c r="F27" s="311"/>
      <c r="G27" s="311"/>
      <c r="H27" s="311"/>
      <c r="I27" s="310"/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163"/>
      <c r="Y27" s="133"/>
      <c r="Z27" s="155"/>
      <c r="AA27" s="155"/>
      <c r="AB27" s="155"/>
      <c r="AC27" s="155"/>
      <c r="AD27" s="155"/>
    </row>
    <row r="28" spans="2:30" ht="13.5" x14ac:dyDescent="0.15">
      <c r="B28" s="157" t="s">
        <v>89</v>
      </c>
      <c r="C28" s="133"/>
      <c r="E28" s="168" t="s">
        <v>90</v>
      </c>
      <c r="F28" s="147" t="s">
        <v>91</v>
      </c>
      <c r="G28" s="224" t="s">
        <v>92</v>
      </c>
      <c r="H28" s="147" t="s">
        <v>168</v>
      </c>
      <c r="I28" s="168" t="s">
        <v>90</v>
      </c>
      <c r="J28" s="147" t="s">
        <v>91</v>
      </c>
      <c r="K28" s="224" t="s">
        <v>92</v>
      </c>
      <c r="L28" s="147" t="s">
        <v>168</v>
      </c>
      <c r="M28" s="168" t="s">
        <v>90</v>
      </c>
      <c r="N28" s="147" t="s">
        <v>91</v>
      </c>
      <c r="O28" s="224" t="s">
        <v>92</v>
      </c>
      <c r="P28" s="147" t="s">
        <v>93</v>
      </c>
      <c r="Q28" s="168" t="s">
        <v>90</v>
      </c>
      <c r="R28" s="147" t="s">
        <v>91</v>
      </c>
      <c r="S28" s="224" t="s">
        <v>92</v>
      </c>
      <c r="T28" s="147" t="s">
        <v>93</v>
      </c>
      <c r="U28" s="168" t="s">
        <v>90</v>
      </c>
      <c r="V28" s="147" t="s">
        <v>91</v>
      </c>
      <c r="W28" s="224" t="s">
        <v>92</v>
      </c>
      <c r="X28" s="147" t="s">
        <v>93</v>
      </c>
      <c r="Y28" s="133"/>
      <c r="Z28" s="155"/>
      <c r="AA28" s="155"/>
      <c r="AB28" s="155"/>
      <c r="AC28" s="155"/>
      <c r="AD28" s="155"/>
    </row>
    <row r="29" spans="2:30" ht="13.5" x14ac:dyDescent="0.15">
      <c r="B29" s="150"/>
      <c r="C29" s="151"/>
      <c r="D29" s="151"/>
      <c r="E29" s="152"/>
      <c r="F29" s="153"/>
      <c r="G29" s="154" t="s">
        <v>94</v>
      </c>
      <c r="H29" s="153"/>
      <c r="I29" s="152"/>
      <c r="J29" s="153"/>
      <c r="K29" s="154" t="s">
        <v>94</v>
      </c>
      <c r="L29" s="153"/>
      <c r="M29" s="152"/>
      <c r="N29" s="153"/>
      <c r="O29" s="154" t="s">
        <v>94</v>
      </c>
      <c r="P29" s="153"/>
      <c r="Q29" s="152"/>
      <c r="R29" s="153"/>
      <c r="S29" s="154" t="s">
        <v>94</v>
      </c>
      <c r="T29" s="153"/>
      <c r="U29" s="152"/>
      <c r="V29" s="153"/>
      <c r="W29" s="154" t="s">
        <v>94</v>
      </c>
      <c r="X29" s="153"/>
      <c r="Y29" s="133"/>
      <c r="Z29" s="155"/>
      <c r="AA29" s="155"/>
      <c r="AB29" s="155"/>
      <c r="AC29" s="155"/>
      <c r="AD29" s="155"/>
    </row>
    <row r="30" spans="2:30" ht="13.5" x14ac:dyDescent="0.15">
      <c r="B30" s="157" t="s">
        <v>0</v>
      </c>
      <c r="C30" s="133">
        <v>21</v>
      </c>
      <c r="D30" s="134" t="s">
        <v>1</v>
      </c>
      <c r="E30" s="157">
        <v>599</v>
      </c>
      <c r="F30" s="158">
        <v>714</v>
      </c>
      <c r="G30" s="133">
        <v>654</v>
      </c>
      <c r="H30" s="158">
        <v>1264753</v>
      </c>
      <c r="I30" s="157">
        <v>600</v>
      </c>
      <c r="J30" s="158">
        <v>735</v>
      </c>
      <c r="K30" s="133">
        <v>688</v>
      </c>
      <c r="L30" s="158">
        <v>388652</v>
      </c>
      <c r="M30" s="157">
        <v>735</v>
      </c>
      <c r="N30" s="158">
        <v>924</v>
      </c>
      <c r="O30" s="133">
        <v>840</v>
      </c>
      <c r="P30" s="158">
        <v>59634</v>
      </c>
      <c r="Q30" s="157">
        <v>467</v>
      </c>
      <c r="R30" s="158">
        <v>634</v>
      </c>
      <c r="S30" s="133">
        <v>515</v>
      </c>
      <c r="T30" s="158">
        <v>123329</v>
      </c>
      <c r="U30" s="157">
        <v>410</v>
      </c>
      <c r="V30" s="158">
        <v>630</v>
      </c>
      <c r="W30" s="133">
        <v>473</v>
      </c>
      <c r="X30" s="158">
        <v>605115</v>
      </c>
      <c r="Y30" s="133"/>
      <c r="Z30" s="155"/>
      <c r="AA30" s="155"/>
      <c r="AB30" s="155"/>
      <c r="AC30" s="155"/>
      <c r="AD30" s="155"/>
    </row>
    <row r="31" spans="2:30" x14ac:dyDescent="0.15">
      <c r="B31" s="157"/>
      <c r="C31" s="133">
        <v>22</v>
      </c>
      <c r="D31" s="162"/>
      <c r="E31" s="158">
        <v>578</v>
      </c>
      <c r="F31" s="158">
        <v>700</v>
      </c>
      <c r="G31" s="158">
        <v>660</v>
      </c>
      <c r="H31" s="158">
        <v>190115.5</v>
      </c>
      <c r="I31" s="158">
        <v>580</v>
      </c>
      <c r="J31" s="158">
        <v>730</v>
      </c>
      <c r="K31" s="158">
        <v>679</v>
      </c>
      <c r="L31" s="158">
        <v>365258.8</v>
      </c>
      <c r="M31" s="158">
        <v>647.70000000000005</v>
      </c>
      <c r="N31" s="158">
        <v>900</v>
      </c>
      <c r="O31" s="158">
        <v>775</v>
      </c>
      <c r="P31" s="158">
        <v>45609.2</v>
      </c>
      <c r="Q31" s="158">
        <v>450</v>
      </c>
      <c r="R31" s="158">
        <v>582.1</v>
      </c>
      <c r="S31" s="158">
        <v>513</v>
      </c>
      <c r="T31" s="158">
        <v>180180.3</v>
      </c>
      <c r="U31" s="158">
        <v>390</v>
      </c>
      <c r="V31" s="158">
        <v>600.20000000000005</v>
      </c>
      <c r="W31" s="158">
        <v>511</v>
      </c>
      <c r="X31" s="162">
        <v>885752.2</v>
      </c>
      <c r="Y31" s="133"/>
      <c r="Z31" s="133"/>
      <c r="AA31" s="133"/>
      <c r="AB31" s="133"/>
      <c r="AC31" s="133"/>
      <c r="AD31" s="133"/>
    </row>
    <row r="32" spans="2:30" ht="13.5" x14ac:dyDescent="0.15">
      <c r="B32" s="150"/>
      <c r="C32" s="151">
        <v>23</v>
      </c>
      <c r="D32" s="163"/>
      <c r="E32" s="289">
        <v>609</v>
      </c>
      <c r="F32" s="289">
        <v>735</v>
      </c>
      <c r="G32" s="289">
        <v>651.74428918087494</v>
      </c>
      <c r="H32" s="289">
        <v>532423.6</v>
      </c>
      <c r="I32" s="289">
        <v>609</v>
      </c>
      <c r="J32" s="289">
        <v>766.5</v>
      </c>
      <c r="K32" s="289">
        <v>676.33111220988087</v>
      </c>
      <c r="L32" s="289">
        <v>918756.99999999977</v>
      </c>
      <c r="M32" s="289">
        <v>682.5</v>
      </c>
      <c r="N32" s="289">
        <v>945</v>
      </c>
      <c r="O32" s="289">
        <v>774.69397717915558</v>
      </c>
      <c r="P32" s="289">
        <v>48230.299999999996</v>
      </c>
      <c r="Q32" s="289">
        <v>472.5</v>
      </c>
      <c r="R32" s="289">
        <v>640.5</v>
      </c>
      <c r="S32" s="289">
        <v>534.4549209917983</v>
      </c>
      <c r="T32" s="289">
        <v>154316.1</v>
      </c>
      <c r="U32" s="289">
        <v>483</v>
      </c>
      <c r="V32" s="289">
        <v>640.5</v>
      </c>
      <c r="W32" s="289">
        <v>532.17870103340533</v>
      </c>
      <c r="X32" s="312">
        <v>940352.40000000026</v>
      </c>
      <c r="Y32" s="133"/>
      <c r="Z32" s="278"/>
      <c r="AA32" s="155"/>
      <c r="AB32" s="155"/>
      <c r="AC32" s="155"/>
      <c r="AD32" s="155"/>
    </row>
    <row r="33" spans="2:30" x14ac:dyDescent="0.15">
      <c r="B33" s="157" t="s">
        <v>95</v>
      </c>
      <c r="C33" s="133">
        <v>4</v>
      </c>
      <c r="D33" s="162" t="s">
        <v>96</v>
      </c>
      <c r="E33" s="158">
        <v>603.75</v>
      </c>
      <c r="F33" s="158">
        <v>682.5</v>
      </c>
      <c r="G33" s="158">
        <v>638.62507069691503</v>
      </c>
      <c r="H33" s="158">
        <v>58844.2</v>
      </c>
      <c r="I33" s="158">
        <v>609</v>
      </c>
      <c r="J33" s="158">
        <v>703.5</v>
      </c>
      <c r="K33" s="158">
        <v>657.02780604609427</v>
      </c>
      <c r="L33" s="158">
        <v>101071.20000000001</v>
      </c>
      <c r="M33" s="158">
        <v>729.75</v>
      </c>
      <c r="N33" s="158">
        <v>882</v>
      </c>
      <c r="O33" s="158">
        <v>765.40232150678924</v>
      </c>
      <c r="P33" s="158">
        <v>2911.1</v>
      </c>
      <c r="Q33" s="158">
        <v>514.5</v>
      </c>
      <c r="R33" s="158">
        <v>580.02</v>
      </c>
      <c r="S33" s="158">
        <v>538.15534682080931</v>
      </c>
      <c r="T33" s="158">
        <v>4738.8999999999996</v>
      </c>
      <c r="U33" s="158">
        <v>456.75</v>
      </c>
      <c r="V33" s="158">
        <v>567</v>
      </c>
      <c r="W33" s="158">
        <v>506.18531669504773</v>
      </c>
      <c r="X33" s="162">
        <v>87029.1</v>
      </c>
      <c r="Y33" s="133"/>
      <c r="Z33" s="133"/>
      <c r="AA33" s="133"/>
      <c r="AB33" s="133"/>
      <c r="AC33" s="133"/>
      <c r="AD33" s="133"/>
    </row>
    <row r="34" spans="2:30" x14ac:dyDescent="0.15">
      <c r="B34" s="157"/>
      <c r="C34" s="133">
        <v>5</v>
      </c>
      <c r="D34" s="162"/>
      <c r="E34" s="158">
        <v>609</v>
      </c>
      <c r="F34" s="158">
        <v>693</v>
      </c>
      <c r="G34" s="158">
        <v>649.30297677674605</v>
      </c>
      <c r="H34" s="158">
        <v>63356.7</v>
      </c>
      <c r="I34" s="158">
        <v>619.5</v>
      </c>
      <c r="J34" s="158">
        <v>703.5</v>
      </c>
      <c r="K34" s="158">
        <v>657.74228338106752</v>
      </c>
      <c r="L34" s="158">
        <v>139048.90000000002</v>
      </c>
      <c r="M34" s="158">
        <v>729.75</v>
      </c>
      <c r="N34" s="158">
        <v>829.5</v>
      </c>
      <c r="O34" s="158">
        <v>768.40406211007905</v>
      </c>
      <c r="P34" s="158">
        <v>3656.8</v>
      </c>
      <c r="Q34" s="158">
        <v>514.5</v>
      </c>
      <c r="R34" s="158">
        <v>630</v>
      </c>
      <c r="S34" s="158">
        <v>578.59035957842536</v>
      </c>
      <c r="T34" s="158">
        <v>15059.7</v>
      </c>
      <c r="U34" s="158">
        <v>493.5</v>
      </c>
      <c r="V34" s="158">
        <v>577.5</v>
      </c>
      <c r="W34" s="158">
        <v>522.26366098594769</v>
      </c>
      <c r="X34" s="162">
        <v>76770</v>
      </c>
      <c r="Y34" s="133"/>
      <c r="Z34" s="133"/>
      <c r="AA34" s="133"/>
      <c r="AB34" s="133"/>
      <c r="AC34" s="133"/>
      <c r="AD34" s="133"/>
    </row>
    <row r="35" spans="2:30" x14ac:dyDescent="0.15">
      <c r="B35" s="157"/>
      <c r="C35" s="133">
        <v>6</v>
      </c>
      <c r="D35" s="162"/>
      <c r="E35" s="158">
        <v>609</v>
      </c>
      <c r="F35" s="158">
        <v>682.5</v>
      </c>
      <c r="G35" s="158">
        <v>643.58459576071914</v>
      </c>
      <c r="H35" s="158">
        <v>77985.5</v>
      </c>
      <c r="I35" s="158">
        <v>614.25</v>
      </c>
      <c r="J35" s="158">
        <v>700.03500000000008</v>
      </c>
      <c r="K35" s="158">
        <v>653.15596994861983</v>
      </c>
      <c r="L35" s="158">
        <v>121824.2</v>
      </c>
      <c r="M35" s="158">
        <v>735</v>
      </c>
      <c r="N35" s="158">
        <v>871.81499999999994</v>
      </c>
      <c r="O35" s="158">
        <v>795.10150056625139</v>
      </c>
      <c r="P35" s="158">
        <v>3932.3999999999996</v>
      </c>
      <c r="Q35" s="158">
        <v>514.5</v>
      </c>
      <c r="R35" s="158">
        <v>609</v>
      </c>
      <c r="S35" s="158">
        <v>568.3229045555438</v>
      </c>
      <c r="T35" s="158">
        <v>12777.8</v>
      </c>
      <c r="U35" s="158">
        <v>509.25</v>
      </c>
      <c r="V35" s="158">
        <v>577.5</v>
      </c>
      <c r="W35" s="158">
        <v>540.9288395100034</v>
      </c>
      <c r="X35" s="162">
        <v>72339.7</v>
      </c>
      <c r="Y35" s="133"/>
      <c r="Z35" s="133"/>
      <c r="AA35" s="133"/>
      <c r="AB35" s="133"/>
      <c r="AC35" s="133"/>
      <c r="AD35" s="133"/>
    </row>
    <row r="36" spans="2:30" x14ac:dyDescent="0.15">
      <c r="B36" s="157"/>
      <c r="C36" s="133">
        <v>7</v>
      </c>
      <c r="D36" s="162"/>
      <c r="E36" s="158">
        <v>603.75</v>
      </c>
      <c r="F36" s="158">
        <v>682.81499999999994</v>
      </c>
      <c r="G36" s="158">
        <v>644.77847740510515</v>
      </c>
      <c r="H36" s="158">
        <v>80231.5</v>
      </c>
      <c r="I36" s="158">
        <v>619.5</v>
      </c>
      <c r="J36" s="158">
        <v>687.85500000000002</v>
      </c>
      <c r="K36" s="158">
        <v>648.2014464988747</v>
      </c>
      <c r="L36" s="158">
        <v>142326.59999999998</v>
      </c>
      <c r="M36" s="158">
        <v>724.39499999999998</v>
      </c>
      <c r="N36" s="158">
        <v>960.01499999999999</v>
      </c>
      <c r="O36" s="158">
        <v>802.82151238591928</v>
      </c>
      <c r="P36" s="158">
        <v>4092</v>
      </c>
      <c r="Q36" s="158">
        <v>472.5</v>
      </c>
      <c r="R36" s="158">
        <v>572.25</v>
      </c>
      <c r="S36" s="158">
        <v>532.12376391737473</v>
      </c>
      <c r="T36" s="158">
        <v>24989.8</v>
      </c>
      <c r="U36" s="158">
        <v>483</v>
      </c>
      <c r="V36" s="158">
        <v>577.5</v>
      </c>
      <c r="W36" s="158">
        <v>529.16135885353526</v>
      </c>
      <c r="X36" s="162">
        <v>67284.600000000006</v>
      </c>
      <c r="Y36" s="133"/>
      <c r="Z36" s="133"/>
      <c r="AA36" s="133"/>
      <c r="AB36" s="133"/>
      <c r="AC36" s="133"/>
      <c r="AD36" s="133"/>
    </row>
    <row r="37" spans="2:30" x14ac:dyDescent="0.15">
      <c r="B37" s="157"/>
      <c r="C37" s="133">
        <v>8</v>
      </c>
      <c r="D37" s="162"/>
      <c r="E37" s="158">
        <v>609</v>
      </c>
      <c r="F37" s="158">
        <v>693</v>
      </c>
      <c r="G37" s="158">
        <v>653.73924972511486</v>
      </c>
      <c r="H37" s="158">
        <v>80215.8</v>
      </c>
      <c r="I37" s="158">
        <v>630</v>
      </c>
      <c r="J37" s="158">
        <v>708.64499999999998</v>
      </c>
      <c r="K37" s="158">
        <v>658.25695127160304</v>
      </c>
      <c r="L37" s="158">
        <v>157126.9</v>
      </c>
      <c r="M37" s="158">
        <v>729.75</v>
      </c>
      <c r="N37" s="158">
        <v>959.91000000000008</v>
      </c>
      <c r="O37" s="158">
        <v>816.40262281211994</v>
      </c>
      <c r="P37" s="158">
        <v>4069.4</v>
      </c>
      <c r="Q37" s="158">
        <v>472.5</v>
      </c>
      <c r="R37" s="158">
        <v>630</v>
      </c>
      <c r="S37" s="158">
        <v>529.33311772315653</v>
      </c>
      <c r="T37" s="158">
        <v>1744.3000000000002</v>
      </c>
      <c r="U37" s="158">
        <v>462</v>
      </c>
      <c r="V37" s="158">
        <v>525</v>
      </c>
      <c r="W37" s="158">
        <v>500.48030859268897</v>
      </c>
      <c r="X37" s="162">
        <v>76363.199999999997</v>
      </c>
      <c r="Y37" s="133"/>
      <c r="Z37" s="133"/>
      <c r="AA37" s="133"/>
      <c r="AB37" s="133"/>
      <c r="AC37" s="133"/>
      <c r="AD37" s="133"/>
    </row>
    <row r="38" spans="2:30" x14ac:dyDescent="0.15">
      <c r="B38" s="157"/>
      <c r="C38" s="133">
        <v>9</v>
      </c>
      <c r="D38" s="162"/>
      <c r="E38" s="158">
        <v>619.5</v>
      </c>
      <c r="F38" s="158">
        <v>693</v>
      </c>
      <c r="G38" s="158">
        <v>653.8714153942708</v>
      </c>
      <c r="H38" s="158">
        <v>80151.8</v>
      </c>
      <c r="I38" s="158">
        <v>651</v>
      </c>
      <c r="J38" s="158">
        <v>714</v>
      </c>
      <c r="K38" s="158">
        <v>679.49013744060187</v>
      </c>
      <c r="L38" s="158">
        <v>132578.4</v>
      </c>
      <c r="M38" s="158">
        <v>735</v>
      </c>
      <c r="N38" s="158">
        <v>960.01499999999999</v>
      </c>
      <c r="O38" s="158">
        <v>826.97335617436931</v>
      </c>
      <c r="P38" s="158">
        <v>3240.9</v>
      </c>
      <c r="Q38" s="158">
        <v>472.5</v>
      </c>
      <c r="R38" s="158">
        <v>588</v>
      </c>
      <c r="S38" s="158">
        <v>564.91982591876206</v>
      </c>
      <c r="T38" s="158">
        <v>23371.4</v>
      </c>
      <c r="U38" s="158">
        <v>462</v>
      </c>
      <c r="V38" s="158">
        <v>525</v>
      </c>
      <c r="W38" s="158">
        <v>505.2658029107393</v>
      </c>
      <c r="X38" s="162">
        <v>51046.2</v>
      </c>
      <c r="Y38" s="133"/>
      <c r="Z38" s="133"/>
      <c r="AA38" s="133"/>
      <c r="AB38" s="133"/>
      <c r="AC38" s="133"/>
      <c r="AD38" s="133"/>
    </row>
    <row r="39" spans="2:30" x14ac:dyDescent="0.15">
      <c r="B39" s="157"/>
      <c r="C39" s="133">
        <v>10</v>
      </c>
      <c r="D39" s="162"/>
      <c r="E39" s="158">
        <v>598.5</v>
      </c>
      <c r="F39" s="158">
        <v>724.5</v>
      </c>
      <c r="G39" s="158">
        <v>663.22888492079994</v>
      </c>
      <c r="H39" s="158">
        <v>91059.200000000012</v>
      </c>
      <c r="I39" s="158">
        <v>640.5</v>
      </c>
      <c r="J39" s="158">
        <v>735</v>
      </c>
      <c r="K39" s="158">
        <v>687.50780499499672</v>
      </c>
      <c r="L39" s="158">
        <v>201645.3</v>
      </c>
      <c r="M39" s="158">
        <v>729.75</v>
      </c>
      <c r="N39" s="158">
        <v>960.01499999999999</v>
      </c>
      <c r="O39" s="158">
        <v>831.30344265379074</v>
      </c>
      <c r="P39" s="158">
        <v>4838.1000000000004</v>
      </c>
      <c r="Q39" s="158">
        <v>472.5</v>
      </c>
      <c r="R39" s="158">
        <v>588</v>
      </c>
      <c r="S39" s="158">
        <v>547.18520984324971</v>
      </c>
      <c r="T39" s="158">
        <v>15654.6</v>
      </c>
      <c r="U39" s="158">
        <v>462</v>
      </c>
      <c r="V39" s="158">
        <v>556.5</v>
      </c>
      <c r="W39" s="158">
        <v>509.78210227909364</v>
      </c>
      <c r="X39" s="162">
        <v>77846.399999999994</v>
      </c>
      <c r="Y39" s="133"/>
      <c r="Z39" s="133"/>
      <c r="AA39" s="133"/>
      <c r="AB39" s="133"/>
      <c r="AC39" s="133"/>
      <c r="AD39" s="133"/>
    </row>
    <row r="40" spans="2:30" x14ac:dyDescent="0.15">
      <c r="B40" s="157"/>
      <c r="C40" s="133">
        <v>11</v>
      </c>
      <c r="D40" s="162"/>
      <c r="E40" s="158">
        <v>609</v>
      </c>
      <c r="F40" s="158">
        <v>724.5</v>
      </c>
      <c r="G40" s="158">
        <v>663.00732758769766</v>
      </c>
      <c r="H40" s="158">
        <v>154396</v>
      </c>
      <c r="I40" s="158">
        <v>661.5</v>
      </c>
      <c r="J40" s="158">
        <v>771.75</v>
      </c>
      <c r="K40" s="158">
        <v>698.56943020504707</v>
      </c>
      <c r="L40" s="158">
        <v>352702.60000000003</v>
      </c>
      <c r="M40" s="158">
        <v>735</v>
      </c>
      <c r="N40" s="158">
        <v>894.39</v>
      </c>
      <c r="O40" s="158">
        <v>799.9493087557604</v>
      </c>
      <c r="P40" s="158">
        <v>7752.8</v>
      </c>
      <c r="Q40" s="158">
        <v>472.5</v>
      </c>
      <c r="R40" s="158">
        <v>609</v>
      </c>
      <c r="S40" s="158">
        <v>546.69057792285196</v>
      </c>
      <c r="T40" s="158">
        <v>31386.2</v>
      </c>
      <c r="U40" s="158">
        <v>477.75</v>
      </c>
      <c r="V40" s="158">
        <v>588</v>
      </c>
      <c r="W40" s="158">
        <v>514.2997651843018</v>
      </c>
      <c r="X40" s="162">
        <v>157550.39999999999</v>
      </c>
      <c r="Y40" s="133"/>
      <c r="Z40" s="133"/>
      <c r="AA40" s="133"/>
      <c r="AB40" s="133"/>
      <c r="AC40" s="133"/>
      <c r="AD40" s="133"/>
    </row>
    <row r="41" spans="2:30" x14ac:dyDescent="0.15">
      <c r="B41" s="150"/>
      <c r="C41" s="151">
        <v>12</v>
      </c>
      <c r="D41" s="163"/>
      <c r="E41" s="166">
        <v>609</v>
      </c>
      <c r="F41" s="166">
        <v>714</v>
      </c>
      <c r="G41" s="166">
        <v>659.24932524262567</v>
      </c>
      <c r="H41" s="166">
        <v>56543</v>
      </c>
      <c r="I41" s="166">
        <v>661.5</v>
      </c>
      <c r="J41" s="166">
        <v>756</v>
      </c>
      <c r="K41" s="166">
        <v>698.78642075226412</v>
      </c>
      <c r="L41" s="166">
        <v>164433</v>
      </c>
      <c r="M41" s="166">
        <v>735</v>
      </c>
      <c r="N41" s="166">
        <v>903</v>
      </c>
      <c r="O41" s="166">
        <v>793.05848115299329</v>
      </c>
      <c r="P41" s="166">
        <v>3295</v>
      </c>
      <c r="Q41" s="166">
        <v>462</v>
      </c>
      <c r="R41" s="166">
        <v>577.5</v>
      </c>
      <c r="S41" s="166">
        <v>493.37848799480867</v>
      </c>
      <c r="T41" s="166">
        <v>6944</v>
      </c>
      <c r="U41" s="166">
        <v>493.5</v>
      </c>
      <c r="V41" s="166">
        <v>577.5</v>
      </c>
      <c r="W41" s="166">
        <v>524.33091133004905</v>
      </c>
      <c r="X41" s="163">
        <v>73264</v>
      </c>
      <c r="Y41" s="133"/>
      <c r="Z41" s="133"/>
      <c r="AA41" s="133"/>
      <c r="AB41" s="133"/>
      <c r="AC41" s="133"/>
      <c r="AD41" s="133"/>
    </row>
    <row r="42" spans="2:30" x14ac:dyDescent="0.15">
      <c r="B42" s="157" t="s">
        <v>235</v>
      </c>
      <c r="C42" s="133"/>
      <c r="E42" s="157"/>
      <c r="F42" s="158"/>
      <c r="G42" s="133"/>
      <c r="H42" s="158"/>
      <c r="I42" s="157"/>
      <c r="J42" s="158"/>
      <c r="K42" s="133"/>
      <c r="L42" s="158"/>
      <c r="M42" s="157"/>
      <c r="N42" s="158"/>
      <c r="O42" s="133"/>
      <c r="P42" s="158"/>
      <c r="Q42" s="157"/>
      <c r="R42" s="158"/>
      <c r="S42" s="133"/>
      <c r="T42" s="158"/>
      <c r="U42" s="157"/>
      <c r="V42" s="158"/>
      <c r="W42" s="133"/>
      <c r="X42" s="158"/>
      <c r="Y42" s="133"/>
    </row>
    <row r="43" spans="2:30" x14ac:dyDescent="0.15">
      <c r="B43" s="298">
        <v>41246</v>
      </c>
      <c r="C43" s="284"/>
      <c r="D43" s="299">
        <v>41257</v>
      </c>
      <c r="E43" s="230">
        <v>609</v>
      </c>
      <c r="F43" s="230">
        <v>714</v>
      </c>
      <c r="G43" s="230">
        <v>661.28751426461713</v>
      </c>
      <c r="H43" s="158">
        <v>37088.300000000003</v>
      </c>
      <c r="I43" s="230">
        <v>661.5</v>
      </c>
      <c r="J43" s="230">
        <v>756</v>
      </c>
      <c r="K43" s="230">
        <v>698.28763662514984</v>
      </c>
      <c r="L43" s="158">
        <v>89801.8</v>
      </c>
      <c r="M43" s="230">
        <v>735</v>
      </c>
      <c r="N43" s="230">
        <v>882</v>
      </c>
      <c r="O43" s="230">
        <v>793.78842620943044</v>
      </c>
      <c r="P43" s="158">
        <v>1647.4</v>
      </c>
      <c r="Q43" s="230">
        <v>462</v>
      </c>
      <c r="R43" s="230">
        <v>577.5</v>
      </c>
      <c r="S43" s="230">
        <v>502.57456978967502</v>
      </c>
      <c r="T43" s="158">
        <v>5050.1000000000004</v>
      </c>
      <c r="U43" s="230">
        <v>493.5</v>
      </c>
      <c r="V43" s="230">
        <v>577.5</v>
      </c>
      <c r="W43" s="230">
        <v>523.66654732319603</v>
      </c>
      <c r="X43" s="158">
        <v>43154</v>
      </c>
      <c r="Y43" s="133"/>
    </row>
    <row r="44" spans="2:30" x14ac:dyDescent="0.15">
      <c r="B44" s="298">
        <v>41260</v>
      </c>
      <c r="C44" s="284"/>
      <c r="D44" s="299">
        <v>41270</v>
      </c>
      <c r="E44" s="157">
        <v>614.25</v>
      </c>
      <c r="F44" s="158">
        <v>714</v>
      </c>
      <c r="G44" s="133">
        <v>656.04720808256934</v>
      </c>
      <c r="H44" s="158">
        <v>19454.7</v>
      </c>
      <c r="I44" s="157">
        <v>666.75</v>
      </c>
      <c r="J44" s="158">
        <v>750.75</v>
      </c>
      <c r="K44" s="133">
        <v>700.06847143062123</v>
      </c>
      <c r="L44" s="158">
        <v>72403.7</v>
      </c>
      <c r="M44" s="157">
        <v>735</v>
      </c>
      <c r="N44" s="158">
        <v>903</v>
      </c>
      <c r="O44" s="133">
        <v>786.08771929824559</v>
      </c>
      <c r="P44" s="158">
        <v>1079.8</v>
      </c>
      <c r="Q44" s="230">
        <v>472.5</v>
      </c>
      <c r="R44" s="230">
        <v>546</v>
      </c>
      <c r="S44" s="230">
        <v>487.35040286481649</v>
      </c>
      <c r="T44" s="158">
        <v>1783.5</v>
      </c>
      <c r="U44" s="157">
        <v>504</v>
      </c>
      <c r="V44" s="158">
        <v>577.5</v>
      </c>
      <c r="W44" s="133">
        <v>527.70185937166059</v>
      </c>
      <c r="X44" s="158">
        <v>29633.8</v>
      </c>
      <c r="Y44" s="133"/>
    </row>
    <row r="45" spans="2:30" x14ac:dyDescent="0.15">
      <c r="B45" s="300"/>
      <c r="C45" s="288"/>
      <c r="D45" s="288"/>
      <c r="E45" s="248"/>
      <c r="F45" s="248"/>
      <c r="G45" s="248"/>
      <c r="H45" s="172"/>
      <c r="I45" s="248"/>
      <c r="J45" s="248"/>
      <c r="K45" s="248"/>
      <c r="L45" s="172">
        <v>2227</v>
      </c>
      <c r="M45" s="248"/>
      <c r="N45" s="248"/>
      <c r="O45" s="248"/>
      <c r="P45" s="172">
        <v>568</v>
      </c>
      <c r="Q45" s="248"/>
      <c r="R45" s="248"/>
      <c r="S45" s="248"/>
      <c r="T45" s="172">
        <v>110</v>
      </c>
      <c r="U45" s="248"/>
      <c r="V45" s="248"/>
      <c r="W45" s="248"/>
      <c r="X45" s="172">
        <v>476</v>
      </c>
      <c r="Y45" s="133"/>
    </row>
    <row r="46" spans="2:30" ht="4.5" customHeight="1" x14ac:dyDescent="0.15">
      <c r="Y46" s="133"/>
    </row>
    <row r="47" spans="2:30" ht="12.75" customHeight="1" x14ac:dyDescent="0.15">
      <c r="B47" s="175" t="s">
        <v>102</v>
      </c>
      <c r="C47" s="134" t="s">
        <v>241</v>
      </c>
      <c r="X47" s="133"/>
      <c r="Y47" s="133"/>
      <c r="Z47" s="133"/>
    </row>
    <row r="48" spans="2:30" ht="12.75" customHeight="1" x14ac:dyDescent="0.15">
      <c r="B48" s="217" t="s">
        <v>104</v>
      </c>
      <c r="C48" s="134" t="s">
        <v>242</v>
      </c>
      <c r="X48" s="133"/>
      <c r="Y48" s="133"/>
      <c r="Z48" s="133"/>
    </row>
    <row r="49" spans="2:26" ht="12.75" customHeight="1" x14ac:dyDescent="0.15">
      <c r="B49" s="217" t="s">
        <v>190</v>
      </c>
      <c r="C49" s="134" t="s">
        <v>105</v>
      </c>
      <c r="X49" s="133"/>
      <c r="Y49" s="133"/>
      <c r="Z49" s="133"/>
    </row>
    <row r="50" spans="2:26" x14ac:dyDescent="0.15"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>
      <selection activeCell="G42" sqref="G42"/>
    </sheetView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4" customWidth="1"/>
    <col min="2" max="2" width="5.375" style="134" customWidth="1"/>
    <col min="3" max="3" width="2.875" style="134" customWidth="1"/>
    <col min="4" max="4" width="5.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9.125" style="134" customWidth="1"/>
    <col min="17" max="19" width="5.875" style="134" customWidth="1"/>
    <col min="20" max="20" width="8.125" style="134" customWidth="1"/>
    <col min="21" max="21" width="7.5" style="134"/>
    <col min="22" max="26" width="18.125" style="134" customWidth="1"/>
    <col min="27" max="16384" width="7.5" style="134"/>
  </cols>
  <sheetData>
    <row r="3" spans="2:26" x14ac:dyDescent="0.15">
      <c r="B3" s="134" t="s">
        <v>243</v>
      </c>
    </row>
    <row r="4" spans="2:26" x14ac:dyDescent="0.15">
      <c r="T4" s="135" t="s">
        <v>82</v>
      </c>
    </row>
    <row r="5" spans="2:2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26" ht="15" customHeight="1" x14ac:dyDescent="0.15">
      <c r="B6" s="157"/>
      <c r="C6" s="168" t="s">
        <v>83</v>
      </c>
      <c r="D6" s="229"/>
      <c r="E6" s="157" t="s">
        <v>244</v>
      </c>
      <c r="I6" s="157" t="s">
        <v>245</v>
      </c>
      <c r="M6" s="157" t="s">
        <v>246</v>
      </c>
      <c r="N6" s="277"/>
      <c r="O6" s="277"/>
      <c r="P6" s="277"/>
      <c r="Q6" s="136" t="s">
        <v>247</v>
      </c>
      <c r="R6" s="277"/>
      <c r="S6" s="277"/>
      <c r="T6" s="156"/>
      <c r="V6" s="155"/>
      <c r="W6" s="278"/>
      <c r="X6" s="278"/>
      <c r="Y6" s="278"/>
      <c r="Z6" s="278"/>
    </row>
    <row r="7" spans="2:26" ht="9.75" customHeight="1" x14ac:dyDescent="0.15">
      <c r="B7" s="157"/>
      <c r="C7" s="150"/>
      <c r="D7" s="163"/>
      <c r="E7" s="157"/>
      <c r="F7" s="133"/>
      <c r="G7" s="133"/>
      <c r="H7" s="133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3"/>
      <c r="V7" s="155"/>
      <c r="W7" s="155"/>
      <c r="X7" s="155"/>
      <c r="Y7" s="155"/>
      <c r="Z7" s="155"/>
    </row>
    <row r="8" spans="2:26" ht="13.5" x14ac:dyDescent="0.15">
      <c r="B8" s="157" t="s">
        <v>89</v>
      </c>
      <c r="C8" s="133"/>
      <c r="E8" s="168" t="s">
        <v>90</v>
      </c>
      <c r="F8" s="147" t="s">
        <v>91</v>
      </c>
      <c r="G8" s="224" t="s">
        <v>92</v>
      </c>
      <c r="H8" s="147" t="s">
        <v>93</v>
      </c>
      <c r="I8" s="168" t="s">
        <v>90</v>
      </c>
      <c r="J8" s="147" t="s">
        <v>91</v>
      </c>
      <c r="K8" s="224" t="s">
        <v>92</v>
      </c>
      <c r="L8" s="147" t="s">
        <v>168</v>
      </c>
      <c r="M8" s="168" t="s">
        <v>90</v>
      </c>
      <c r="N8" s="147" t="s">
        <v>91</v>
      </c>
      <c r="O8" s="224" t="s">
        <v>92</v>
      </c>
      <c r="P8" s="147" t="s">
        <v>168</v>
      </c>
      <c r="Q8" s="168" t="s">
        <v>90</v>
      </c>
      <c r="R8" s="147" t="s">
        <v>91</v>
      </c>
      <c r="S8" s="224" t="s">
        <v>92</v>
      </c>
      <c r="T8" s="147" t="s">
        <v>93</v>
      </c>
      <c r="V8" s="155"/>
      <c r="W8" s="155"/>
      <c r="X8" s="155"/>
      <c r="Y8" s="155"/>
      <c r="Z8" s="155"/>
    </row>
    <row r="9" spans="2:26" ht="13.5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V9" s="155"/>
      <c r="W9" s="155"/>
      <c r="X9" s="155"/>
      <c r="Y9" s="155"/>
      <c r="Z9" s="155"/>
    </row>
    <row r="10" spans="2:26" ht="13.5" x14ac:dyDescent="0.15">
      <c r="B10" s="157" t="s">
        <v>0</v>
      </c>
      <c r="C10" s="133">
        <v>21</v>
      </c>
      <c r="D10" s="134" t="s">
        <v>1</v>
      </c>
      <c r="E10" s="157">
        <v>473</v>
      </c>
      <c r="F10" s="158">
        <v>651</v>
      </c>
      <c r="G10" s="133">
        <v>569</v>
      </c>
      <c r="H10" s="158">
        <v>52545</v>
      </c>
      <c r="I10" s="157">
        <v>457</v>
      </c>
      <c r="J10" s="158">
        <v>620</v>
      </c>
      <c r="K10" s="133">
        <v>538</v>
      </c>
      <c r="L10" s="158">
        <v>1491191</v>
      </c>
      <c r="M10" s="157">
        <v>515</v>
      </c>
      <c r="N10" s="158">
        <v>662</v>
      </c>
      <c r="O10" s="133">
        <v>585</v>
      </c>
      <c r="P10" s="158">
        <v>1877418</v>
      </c>
      <c r="Q10" s="157">
        <v>714</v>
      </c>
      <c r="R10" s="158">
        <v>824</v>
      </c>
      <c r="S10" s="133">
        <v>769</v>
      </c>
      <c r="T10" s="158">
        <v>5215</v>
      </c>
      <c r="V10" s="155"/>
      <c r="W10" s="155"/>
      <c r="X10" s="155"/>
      <c r="Y10" s="155"/>
      <c r="Z10" s="155"/>
    </row>
    <row r="11" spans="2:26" x14ac:dyDescent="0.15">
      <c r="B11" s="157"/>
      <c r="C11" s="133">
        <v>22</v>
      </c>
      <c r="D11" s="162"/>
      <c r="E11" s="158">
        <v>455</v>
      </c>
      <c r="F11" s="158">
        <v>640</v>
      </c>
      <c r="G11" s="158">
        <v>562</v>
      </c>
      <c r="H11" s="158">
        <v>42015</v>
      </c>
      <c r="I11" s="158">
        <v>450</v>
      </c>
      <c r="J11" s="158">
        <v>591</v>
      </c>
      <c r="K11" s="158">
        <v>534</v>
      </c>
      <c r="L11" s="158">
        <v>1395354</v>
      </c>
      <c r="M11" s="158">
        <v>480</v>
      </c>
      <c r="N11" s="158">
        <v>650</v>
      </c>
      <c r="O11" s="158">
        <v>579</v>
      </c>
      <c r="P11" s="158">
        <v>1603272</v>
      </c>
      <c r="Q11" s="158">
        <v>650</v>
      </c>
      <c r="R11" s="158">
        <v>820</v>
      </c>
      <c r="S11" s="158">
        <v>765</v>
      </c>
      <c r="T11" s="158">
        <v>6821</v>
      </c>
      <c r="V11" s="133"/>
      <c r="W11" s="133"/>
      <c r="X11" s="133"/>
      <c r="Y11" s="133"/>
      <c r="Z11" s="133"/>
    </row>
    <row r="12" spans="2:26" x14ac:dyDescent="0.15">
      <c r="B12" s="150"/>
      <c r="C12" s="151">
        <v>23</v>
      </c>
      <c r="D12" s="163"/>
      <c r="E12" s="164">
        <v>472.5</v>
      </c>
      <c r="F12" s="165">
        <v>661.5</v>
      </c>
      <c r="G12" s="164">
        <v>536.19412929346856</v>
      </c>
      <c r="H12" s="164">
        <v>74137.899999999994</v>
      </c>
      <c r="I12" s="164">
        <v>477.75</v>
      </c>
      <c r="J12" s="164">
        <v>598.5</v>
      </c>
      <c r="K12" s="164">
        <v>536.70783863200518</v>
      </c>
      <c r="L12" s="164">
        <v>407259.5</v>
      </c>
      <c r="M12" s="164">
        <v>509.25</v>
      </c>
      <c r="N12" s="164">
        <v>682.5</v>
      </c>
      <c r="O12" s="164">
        <v>572.94841563872774</v>
      </c>
      <c r="P12" s="164">
        <v>1305265.2000000002</v>
      </c>
      <c r="Q12" s="164">
        <v>682.5</v>
      </c>
      <c r="R12" s="164">
        <v>817.84500000000003</v>
      </c>
      <c r="S12" s="164">
        <v>747.51305732484082</v>
      </c>
      <c r="T12" s="165">
        <v>3335</v>
      </c>
      <c r="V12" s="133"/>
      <c r="W12" s="133"/>
      <c r="X12" s="133"/>
      <c r="Y12" s="133"/>
      <c r="Z12" s="133"/>
    </row>
    <row r="13" spans="2:26" x14ac:dyDescent="0.15">
      <c r="B13" s="157" t="s">
        <v>95</v>
      </c>
      <c r="C13" s="133">
        <v>4</v>
      </c>
      <c r="D13" s="162" t="s">
        <v>96</v>
      </c>
      <c r="E13" s="158">
        <v>483</v>
      </c>
      <c r="F13" s="158">
        <v>577.5</v>
      </c>
      <c r="G13" s="158">
        <v>533.20224124663332</v>
      </c>
      <c r="H13" s="158">
        <v>12803.9</v>
      </c>
      <c r="I13" s="158">
        <v>456.75</v>
      </c>
      <c r="J13" s="158">
        <v>556.5</v>
      </c>
      <c r="K13" s="158">
        <v>515.70725127215314</v>
      </c>
      <c r="L13" s="158">
        <v>51779.8</v>
      </c>
      <c r="M13" s="158">
        <v>504</v>
      </c>
      <c r="N13" s="158">
        <v>651</v>
      </c>
      <c r="O13" s="158">
        <v>573.13100782875813</v>
      </c>
      <c r="P13" s="158">
        <v>188263.59999999998</v>
      </c>
      <c r="Q13" s="230">
        <v>756</v>
      </c>
      <c r="R13" s="230">
        <v>756</v>
      </c>
      <c r="S13" s="230">
        <v>756</v>
      </c>
      <c r="T13" s="162">
        <v>120</v>
      </c>
    </row>
    <row r="14" spans="2:26" x14ac:dyDescent="0.15">
      <c r="B14" s="157"/>
      <c r="C14" s="133">
        <v>5</v>
      </c>
      <c r="D14" s="162"/>
      <c r="E14" s="158">
        <v>493.5</v>
      </c>
      <c r="F14" s="158">
        <v>656.25</v>
      </c>
      <c r="G14" s="158">
        <v>562.9446082728939</v>
      </c>
      <c r="H14" s="158">
        <v>16600</v>
      </c>
      <c r="I14" s="158">
        <v>483</v>
      </c>
      <c r="J14" s="158">
        <v>588</v>
      </c>
      <c r="K14" s="158">
        <v>535.82416667561836</v>
      </c>
      <c r="L14" s="158">
        <v>32914</v>
      </c>
      <c r="M14" s="158">
        <v>567</v>
      </c>
      <c r="N14" s="158">
        <v>682.5</v>
      </c>
      <c r="O14" s="158">
        <v>609.62293607317179</v>
      </c>
      <c r="P14" s="158">
        <v>145141</v>
      </c>
      <c r="Q14" s="230">
        <v>756</v>
      </c>
      <c r="R14" s="230">
        <v>787.5</v>
      </c>
      <c r="S14" s="230">
        <v>771.75</v>
      </c>
      <c r="T14" s="162">
        <v>135</v>
      </c>
    </row>
    <row r="15" spans="2:26" x14ac:dyDescent="0.15">
      <c r="B15" s="157"/>
      <c r="C15" s="133">
        <v>6</v>
      </c>
      <c r="D15" s="162"/>
      <c r="E15" s="158">
        <v>546</v>
      </c>
      <c r="F15" s="158">
        <v>656.25</v>
      </c>
      <c r="G15" s="158">
        <v>582.61162280938538</v>
      </c>
      <c r="H15" s="158">
        <v>35465</v>
      </c>
      <c r="I15" s="158">
        <v>525</v>
      </c>
      <c r="J15" s="158">
        <v>598.5</v>
      </c>
      <c r="K15" s="158">
        <v>556.97365516226364</v>
      </c>
      <c r="L15" s="158">
        <v>15734.900000000001</v>
      </c>
      <c r="M15" s="158">
        <v>582.75</v>
      </c>
      <c r="N15" s="158">
        <v>682.5</v>
      </c>
      <c r="O15" s="158">
        <v>621.28189637517892</v>
      </c>
      <c r="P15" s="158">
        <v>112548.4</v>
      </c>
      <c r="Q15" s="230">
        <v>777</v>
      </c>
      <c r="R15" s="230">
        <v>777</v>
      </c>
      <c r="S15" s="230">
        <v>777</v>
      </c>
      <c r="T15" s="162">
        <v>40</v>
      </c>
    </row>
    <row r="16" spans="2:26" x14ac:dyDescent="0.15">
      <c r="B16" s="157"/>
      <c r="C16" s="133">
        <v>7</v>
      </c>
      <c r="D16" s="162"/>
      <c r="E16" s="158">
        <v>535.5</v>
      </c>
      <c r="F16" s="158">
        <v>603.75</v>
      </c>
      <c r="G16" s="158">
        <v>563.75504259169361</v>
      </c>
      <c r="H16" s="158">
        <v>26368.300000000003</v>
      </c>
      <c r="I16" s="158">
        <v>488.25</v>
      </c>
      <c r="J16" s="158">
        <v>577.71</v>
      </c>
      <c r="K16" s="158">
        <v>527.74401089848504</v>
      </c>
      <c r="L16" s="158">
        <v>37326.9</v>
      </c>
      <c r="M16" s="158">
        <v>567</v>
      </c>
      <c r="N16" s="158">
        <v>661.5</v>
      </c>
      <c r="O16" s="158">
        <v>606.24566445428889</v>
      </c>
      <c r="P16" s="158">
        <v>151359.90000000002</v>
      </c>
      <c r="Q16" s="230">
        <v>777</v>
      </c>
      <c r="R16" s="230">
        <v>777</v>
      </c>
      <c r="S16" s="230">
        <v>777</v>
      </c>
      <c r="T16" s="162">
        <v>25</v>
      </c>
    </row>
    <row r="17" spans="2:21" x14ac:dyDescent="0.15">
      <c r="B17" s="157"/>
      <c r="C17" s="133">
        <v>8</v>
      </c>
      <c r="D17" s="162"/>
      <c r="E17" s="158">
        <v>535.5</v>
      </c>
      <c r="F17" s="158">
        <v>598.5</v>
      </c>
      <c r="G17" s="158">
        <v>561.83950272684331</v>
      </c>
      <c r="H17" s="158">
        <v>30434.199999999997</v>
      </c>
      <c r="I17" s="158">
        <v>472.5</v>
      </c>
      <c r="J17" s="158">
        <v>567</v>
      </c>
      <c r="K17" s="158">
        <v>520.65911471974869</v>
      </c>
      <c r="L17" s="158">
        <v>33292</v>
      </c>
      <c r="M17" s="158">
        <v>567</v>
      </c>
      <c r="N17" s="158">
        <v>661.5</v>
      </c>
      <c r="O17" s="158">
        <v>599.95732704308193</v>
      </c>
      <c r="P17" s="158">
        <v>144958.70000000001</v>
      </c>
      <c r="Q17" s="230">
        <v>743.4</v>
      </c>
      <c r="R17" s="230">
        <v>743.4</v>
      </c>
      <c r="S17" s="230">
        <v>743.4</v>
      </c>
      <c r="T17" s="162">
        <v>70</v>
      </c>
    </row>
    <row r="18" spans="2:21" x14ac:dyDescent="0.15">
      <c r="B18" s="157"/>
      <c r="C18" s="133">
        <v>9</v>
      </c>
      <c r="D18" s="162"/>
      <c r="E18" s="158">
        <v>527.83500000000004</v>
      </c>
      <c r="F18" s="158">
        <v>609</v>
      </c>
      <c r="G18" s="158">
        <v>564.70803191033087</v>
      </c>
      <c r="H18" s="158">
        <v>54346.5</v>
      </c>
      <c r="I18" s="158">
        <v>472.5</v>
      </c>
      <c r="J18" s="158">
        <v>540.75</v>
      </c>
      <c r="K18" s="158">
        <v>510.31925503428039</v>
      </c>
      <c r="L18" s="158">
        <v>79613.100000000006</v>
      </c>
      <c r="M18" s="158">
        <v>556.5</v>
      </c>
      <c r="N18" s="158">
        <v>651</v>
      </c>
      <c r="O18" s="158">
        <v>602.03103156082352</v>
      </c>
      <c r="P18" s="158">
        <v>143599.6</v>
      </c>
      <c r="Q18" s="230">
        <v>735</v>
      </c>
      <c r="R18" s="230">
        <v>735</v>
      </c>
      <c r="S18" s="230">
        <v>735</v>
      </c>
      <c r="T18" s="162">
        <v>40</v>
      </c>
    </row>
    <row r="19" spans="2:21" x14ac:dyDescent="0.15">
      <c r="B19" s="157"/>
      <c r="C19" s="133">
        <v>10</v>
      </c>
      <c r="D19" s="162"/>
      <c r="E19" s="158">
        <v>516.39</v>
      </c>
      <c r="F19" s="158">
        <v>619.5</v>
      </c>
      <c r="G19" s="158">
        <v>558.29709301675041</v>
      </c>
      <c r="H19" s="158">
        <v>16647.2</v>
      </c>
      <c r="I19" s="158">
        <v>493.5</v>
      </c>
      <c r="J19" s="158">
        <v>546</v>
      </c>
      <c r="K19" s="158">
        <v>523.06218274111677</v>
      </c>
      <c r="L19" s="158">
        <v>32620</v>
      </c>
      <c r="M19" s="158">
        <v>567</v>
      </c>
      <c r="N19" s="158">
        <v>651</v>
      </c>
      <c r="O19" s="158">
        <v>604.08749192427433</v>
      </c>
      <c r="P19" s="158">
        <v>177694.6</v>
      </c>
      <c r="Q19" s="230">
        <v>724.5</v>
      </c>
      <c r="R19" s="230">
        <v>724.5</v>
      </c>
      <c r="S19" s="230">
        <v>724.5</v>
      </c>
      <c r="T19" s="162">
        <v>55</v>
      </c>
    </row>
    <row r="20" spans="2:21" x14ac:dyDescent="0.15">
      <c r="B20" s="157"/>
      <c r="C20" s="133">
        <v>11</v>
      </c>
      <c r="D20" s="162"/>
      <c r="E20" s="158">
        <v>514.5</v>
      </c>
      <c r="F20" s="158">
        <v>618.1350000000001</v>
      </c>
      <c r="G20" s="158">
        <v>565.19223287751174</v>
      </c>
      <c r="H20" s="158">
        <v>11439.8</v>
      </c>
      <c r="I20" s="158">
        <v>493.5</v>
      </c>
      <c r="J20" s="158">
        <v>567</v>
      </c>
      <c r="K20" s="158">
        <v>522.74354553080445</v>
      </c>
      <c r="L20" s="158">
        <v>54615.7</v>
      </c>
      <c r="M20" s="158">
        <v>567</v>
      </c>
      <c r="N20" s="158">
        <v>661.5</v>
      </c>
      <c r="O20" s="158">
        <v>595.4187412063992</v>
      </c>
      <c r="P20" s="158">
        <v>182030.6</v>
      </c>
      <c r="Q20" s="230">
        <v>724.5</v>
      </c>
      <c r="R20" s="230">
        <v>787.5</v>
      </c>
      <c r="S20" s="230">
        <v>762.30000000000007</v>
      </c>
      <c r="T20" s="162">
        <v>40</v>
      </c>
    </row>
    <row r="21" spans="2:21" x14ac:dyDescent="0.15">
      <c r="B21" s="150"/>
      <c r="C21" s="151">
        <v>12</v>
      </c>
      <c r="D21" s="163"/>
      <c r="E21" s="166">
        <v>522.9</v>
      </c>
      <c r="F21" s="166">
        <v>598.5</v>
      </c>
      <c r="G21" s="166">
        <v>561.97652366046759</v>
      </c>
      <c r="H21" s="166">
        <v>7140.4</v>
      </c>
      <c r="I21" s="166">
        <v>493.5</v>
      </c>
      <c r="J21" s="166">
        <v>577.5</v>
      </c>
      <c r="K21" s="166">
        <v>523.62370047766217</v>
      </c>
      <c r="L21" s="166">
        <v>26900</v>
      </c>
      <c r="M21" s="166">
        <v>572.25</v>
      </c>
      <c r="N21" s="166">
        <v>677.25</v>
      </c>
      <c r="O21" s="166">
        <v>606.14706629302043</v>
      </c>
      <c r="P21" s="166">
        <v>165292.5</v>
      </c>
      <c r="Q21" s="248">
        <v>729.75</v>
      </c>
      <c r="R21" s="248">
        <v>729.75</v>
      </c>
      <c r="S21" s="248">
        <v>729.75</v>
      </c>
      <c r="T21" s="163">
        <v>120</v>
      </c>
    </row>
    <row r="22" spans="2:21" x14ac:dyDescent="0.15">
      <c r="B22" s="157" t="s">
        <v>179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9"/>
      <c r="R22" s="160"/>
      <c r="S22" s="161"/>
      <c r="T22" s="158"/>
    </row>
    <row r="23" spans="2:21" x14ac:dyDescent="0.15">
      <c r="B23" s="298">
        <v>41246</v>
      </c>
      <c r="C23" s="284"/>
      <c r="D23" s="299">
        <v>41257</v>
      </c>
      <c r="E23" s="230">
        <v>525</v>
      </c>
      <c r="F23" s="230">
        <v>598.5</v>
      </c>
      <c r="G23" s="230">
        <v>563.63144375553577</v>
      </c>
      <c r="H23" s="158">
        <v>3075.2</v>
      </c>
      <c r="I23" s="230">
        <v>493.5</v>
      </c>
      <c r="J23" s="230">
        <v>577.5</v>
      </c>
      <c r="K23" s="230">
        <v>525.2853975375624</v>
      </c>
      <c r="L23" s="158">
        <v>15086.4</v>
      </c>
      <c r="M23" s="230">
        <v>572.25</v>
      </c>
      <c r="N23" s="230">
        <v>666.75</v>
      </c>
      <c r="O23" s="230">
        <v>603.70519150737107</v>
      </c>
      <c r="P23" s="158">
        <v>100421.7</v>
      </c>
      <c r="Q23" s="230">
        <v>729.75</v>
      </c>
      <c r="R23" s="230">
        <v>729.75</v>
      </c>
      <c r="S23" s="230">
        <v>729.75</v>
      </c>
      <c r="T23" s="158">
        <v>70</v>
      </c>
    </row>
    <row r="24" spans="2:21" x14ac:dyDescent="0.15">
      <c r="B24" s="298">
        <v>41260</v>
      </c>
      <c r="C24" s="284"/>
      <c r="D24" s="299">
        <v>41270</v>
      </c>
      <c r="E24" s="230">
        <v>522.9</v>
      </c>
      <c r="F24" s="230">
        <v>588</v>
      </c>
      <c r="G24" s="230">
        <v>558.24195482710377</v>
      </c>
      <c r="H24" s="158">
        <v>4065.2</v>
      </c>
      <c r="I24" s="157">
        <v>498.75</v>
      </c>
      <c r="J24" s="158">
        <v>556.5</v>
      </c>
      <c r="K24" s="133">
        <v>520.20029019776428</v>
      </c>
      <c r="L24" s="158">
        <v>10943.1</v>
      </c>
      <c r="M24" s="157">
        <v>577.5</v>
      </c>
      <c r="N24" s="158">
        <v>677.25</v>
      </c>
      <c r="O24" s="133">
        <v>609.51060086611358</v>
      </c>
      <c r="P24" s="158">
        <v>64870.8</v>
      </c>
      <c r="Q24" s="230">
        <v>0</v>
      </c>
      <c r="R24" s="230">
        <v>0</v>
      </c>
      <c r="S24" s="230">
        <v>0</v>
      </c>
      <c r="T24" s="230">
        <v>50</v>
      </c>
    </row>
    <row r="25" spans="2:21" x14ac:dyDescent="0.15">
      <c r="B25" s="300"/>
      <c r="C25" s="151"/>
      <c r="D25" s="314"/>
      <c r="E25" s="248"/>
      <c r="F25" s="248"/>
      <c r="G25" s="248"/>
      <c r="H25" s="248"/>
      <c r="I25" s="248"/>
      <c r="J25" s="248"/>
      <c r="K25" s="248"/>
      <c r="L25" s="172">
        <v>870</v>
      </c>
      <c r="M25" s="248"/>
      <c r="N25" s="248"/>
      <c r="O25" s="248"/>
      <c r="P25" s="172"/>
      <c r="Q25" s="248"/>
      <c r="R25" s="248"/>
      <c r="S25" s="248"/>
      <c r="T25" s="172"/>
    </row>
    <row r="27" spans="2:21" x14ac:dyDescent="0.15">
      <c r="T27" s="133"/>
      <c r="U27" s="133"/>
    </row>
    <row r="28" spans="2:21" x14ac:dyDescent="0.15">
      <c r="T28" s="133"/>
      <c r="U28" s="133"/>
    </row>
    <row r="29" spans="2:21" x14ac:dyDescent="0.15"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33"/>
      <c r="U29" s="133"/>
    </row>
    <row r="30" spans="2:21" x14ac:dyDescent="0.15">
      <c r="T30" s="133"/>
      <c r="U30" s="133"/>
    </row>
    <row r="31" spans="2:21" x14ac:dyDescent="0.15">
      <c r="T31" s="133"/>
      <c r="U31" s="133"/>
    </row>
    <row r="32" spans="2:21" x14ac:dyDescent="0.15">
      <c r="T32" s="133"/>
      <c r="U32" s="133"/>
    </row>
    <row r="33" spans="20:21" x14ac:dyDescent="0.15">
      <c r="T33" s="133"/>
      <c r="U33" s="133"/>
    </row>
    <row r="34" spans="20:21" x14ac:dyDescent="0.15">
      <c r="T34" s="133"/>
      <c r="U34" s="133"/>
    </row>
    <row r="35" spans="20:21" x14ac:dyDescent="0.15">
      <c r="T35" s="133"/>
      <c r="U35" s="133"/>
    </row>
    <row r="36" spans="20:21" x14ac:dyDescent="0.15">
      <c r="T36" s="133"/>
      <c r="U36" s="133"/>
    </row>
    <row r="37" spans="20:21" x14ac:dyDescent="0.15">
      <c r="T37" s="133"/>
      <c r="U37" s="133"/>
    </row>
    <row r="38" spans="20:21" x14ac:dyDescent="0.15">
      <c r="T38" s="133"/>
      <c r="U38" s="13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8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23" width="5.875" style="134" customWidth="1"/>
    <col min="24" max="24" width="8" style="134" customWidth="1"/>
    <col min="25" max="16384" width="7.5" style="134"/>
  </cols>
  <sheetData>
    <row r="1" spans="1:36" ht="15" customHeight="1" x14ac:dyDescent="0.15">
      <c r="B1" s="315" t="s">
        <v>248</v>
      </c>
      <c r="C1" s="316"/>
      <c r="D1" s="316"/>
      <c r="E1" s="133"/>
      <c r="F1" s="133"/>
      <c r="G1" s="133"/>
      <c r="H1" s="133"/>
    </row>
    <row r="2" spans="1:36" ht="12.75" customHeight="1" x14ac:dyDescent="0.15">
      <c r="B2" s="317" t="s">
        <v>249</v>
      </c>
      <c r="C2" s="318"/>
      <c r="D2" s="318"/>
    </row>
    <row r="3" spans="1:36" ht="12.75" customHeight="1" x14ac:dyDescent="0.15">
      <c r="B3" s="319" t="s">
        <v>250</v>
      </c>
      <c r="C3" s="320"/>
      <c r="D3" s="320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X3" s="321" t="s">
        <v>82</v>
      </c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234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12" customHeight="1" x14ac:dyDescent="0.15">
      <c r="A5" s="162"/>
      <c r="B5" s="297"/>
      <c r="C5" s="322" t="s">
        <v>251</v>
      </c>
      <c r="D5" s="323"/>
      <c r="E5" s="324" t="s">
        <v>252</v>
      </c>
      <c r="F5" s="325"/>
      <c r="G5" s="325"/>
      <c r="H5" s="326"/>
      <c r="I5" s="324" t="s">
        <v>85</v>
      </c>
      <c r="J5" s="325"/>
      <c r="K5" s="325"/>
      <c r="L5" s="326"/>
      <c r="M5" s="324" t="s">
        <v>86</v>
      </c>
      <c r="N5" s="325"/>
      <c r="O5" s="325"/>
      <c r="P5" s="326"/>
      <c r="Q5" s="324" t="s">
        <v>253</v>
      </c>
      <c r="R5" s="325"/>
      <c r="S5" s="325"/>
      <c r="T5" s="326"/>
      <c r="U5" s="324" t="s">
        <v>97</v>
      </c>
      <c r="V5" s="325"/>
      <c r="W5" s="325"/>
      <c r="X5" s="326"/>
      <c r="Z5" s="133"/>
      <c r="AA5" s="155"/>
      <c r="AB5" s="155"/>
      <c r="AC5" s="155"/>
      <c r="AD5" s="155"/>
      <c r="AE5" s="155"/>
      <c r="AF5" s="155"/>
      <c r="AG5" s="155"/>
      <c r="AH5" s="155"/>
      <c r="AI5" s="155"/>
      <c r="AJ5" s="155"/>
    </row>
    <row r="6" spans="1:36" ht="12" customHeight="1" x14ac:dyDescent="0.15">
      <c r="A6" s="162"/>
      <c r="B6" s="327" t="s">
        <v>254</v>
      </c>
      <c r="C6" s="328"/>
      <c r="D6" s="329"/>
      <c r="E6" s="168" t="s">
        <v>90</v>
      </c>
      <c r="F6" s="147" t="s">
        <v>91</v>
      </c>
      <c r="G6" s="224" t="s">
        <v>92</v>
      </c>
      <c r="H6" s="147" t="s">
        <v>93</v>
      </c>
      <c r="I6" s="168" t="s">
        <v>90</v>
      </c>
      <c r="J6" s="147" t="s">
        <v>91</v>
      </c>
      <c r="K6" s="224" t="s">
        <v>92</v>
      </c>
      <c r="L6" s="147" t="s">
        <v>93</v>
      </c>
      <c r="M6" s="168" t="s">
        <v>90</v>
      </c>
      <c r="N6" s="147" t="s">
        <v>91</v>
      </c>
      <c r="O6" s="224" t="s">
        <v>92</v>
      </c>
      <c r="P6" s="147" t="s">
        <v>93</v>
      </c>
      <c r="Q6" s="168" t="s">
        <v>90</v>
      </c>
      <c r="R6" s="147" t="s">
        <v>91</v>
      </c>
      <c r="S6" s="224" t="s">
        <v>92</v>
      </c>
      <c r="T6" s="147" t="s">
        <v>93</v>
      </c>
      <c r="U6" s="168" t="s">
        <v>90</v>
      </c>
      <c r="V6" s="147" t="s">
        <v>91</v>
      </c>
      <c r="W6" s="224" t="s">
        <v>92</v>
      </c>
      <c r="X6" s="147" t="s">
        <v>93</v>
      </c>
      <c r="Z6" s="133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3.5" x14ac:dyDescent="0.15">
      <c r="A7" s="162"/>
      <c r="B7" s="150"/>
      <c r="C7" s="151"/>
      <c r="D7" s="163"/>
      <c r="E7" s="152"/>
      <c r="F7" s="153"/>
      <c r="G7" s="154" t="s">
        <v>94</v>
      </c>
      <c r="H7" s="153"/>
      <c r="I7" s="152"/>
      <c r="J7" s="153"/>
      <c r="K7" s="154" t="s">
        <v>94</v>
      </c>
      <c r="L7" s="153"/>
      <c r="M7" s="152"/>
      <c r="N7" s="153"/>
      <c r="O7" s="154" t="s">
        <v>94</v>
      </c>
      <c r="P7" s="153"/>
      <c r="Q7" s="152"/>
      <c r="R7" s="153"/>
      <c r="S7" s="154" t="s">
        <v>94</v>
      </c>
      <c r="T7" s="153"/>
      <c r="U7" s="152"/>
      <c r="V7" s="153"/>
      <c r="W7" s="154" t="s">
        <v>94</v>
      </c>
      <c r="X7" s="153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0.5" customHeight="1" x14ac:dyDescent="0.15">
      <c r="A8" s="162"/>
      <c r="B8" s="330" t="s">
        <v>0</v>
      </c>
      <c r="C8" s="133">
        <v>19</v>
      </c>
      <c r="D8" s="156" t="s">
        <v>1</v>
      </c>
      <c r="E8" s="331">
        <v>3045</v>
      </c>
      <c r="F8" s="332">
        <v>4830</v>
      </c>
      <c r="G8" s="333">
        <v>3662</v>
      </c>
      <c r="H8" s="332">
        <v>194251</v>
      </c>
      <c r="I8" s="331">
        <v>2415</v>
      </c>
      <c r="J8" s="332">
        <v>3413</v>
      </c>
      <c r="K8" s="333">
        <v>2772</v>
      </c>
      <c r="L8" s="332">
        <v>196545</v>
      </c>
      <c r="M8" s="331">
        <v>1890</v>
      </c>
      <c r="N8" s="332">
        <v>2597</v>
      </c>
      <c r="O8" s="333">
        <v>2214</v>
      </c>
      <c r="P8" s="332">
        <v>194867</v>
      </c>
      <c r="Q8" s="331">
        <v>7140</v>
      </c>
      <c r="R8" s="332">
        <v>8295</v>
      </c>
      <c r="S8" s="333">
        <v>7569</v>
      </c>
      <c r="T8" s="332">
        <v>50303</v>
      </c>
      <c r="U8" s="331">
        <v>5670</v>
      </c>
      <c r="V8" s="332">
        <v>7350</v>
      </c>
      <c r="W8" s="333">
        <v>6174</v>
      </c>
      <c r="X8" s="332">
        <v>149577</v>
      </c>
      <c r="Z8" s="3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1.1" customHeight="1" x14ac:dyDescent="0.15">
      <c r="A9" s="162"/>
      <c r="B9" s="159"/>
      <c r="C9" s="133">
        <v>20</v>
      </c>
      <c r="D9" s="162"/>
      <c r="E9" s="331">
        <v>2730</v>
      </c>
      <c r="F9" s="332">
        <v>4494</v>
      </c>
      <c r="G9" s="333">
        <v>3419</v>
      </c>
      <c r="H9" s="332">
        <v>180286</v>
      </c>
      <c r="I9" s="331">
        <v>2415</v>
      </c>
      <c r="J9" s="332">
        <v>3360</v>
      </c>
      <c r="K9" s="333">
        <v>2667</v>
      </c>
      <c r="L9" s="332">
        <v>185858</v>
      </c>
      <c r="M9" s="331">
        <v>1470</v>
      </c>
      <c r="N9" s="332">
        <v>2520</v>
      </c>
      <c r="O9" s="333">
        <v>1903</v>
      </c>
      <c r="P9" s="332">
        <v>199975</v>
      </c>
      <c r="Q9" s="331">
        <v>6510</v>
      </c>
      <c r="R9" s="332">
        <v>8169</v>
      </c>
      <c r="S9" s="333">
        <v>7241</v>
      </c>
      <c r="T9" s="332">
        <v>48304</v>
      </c>
      <c r="U9" s="331">
        <v>4568</v>
      </c>
      <c r="V9" s="332">
        <v>7035</v>
      </c>
      <c r="W9" s="333">
        <v>5674</v>
      </c>
      <c r="X9" s="332">
        <v>142927</v>
      </c>
      <c r="Z9" s="3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1.1" customHeight="1" x14ac:dyDescent="0.15">
      <c r="A10" s="162"/>
      <c r="B10" s="159"/>
      <c r="C10" s="133">
        <v>21</v>
      </c>
      <c r="D10" s="162"/>
      <c r="E10" s="331">
        <v>2415</v>
      </c>
      <c r="F10" s="332">
        <v>4200</v>
      </c>
      <c r="G10" s="333">
        <v>3195</v>
      </c>
      <c r="H10" s="332">
        <v>171670</v>
      </c>
      <c r="I10" s="331">
        <v>2100</v>
      </c>
      <c r="J10" s="332">
        <v>3360</v>
      </c>
      <c r="K10" s="333">
        <v>2560</v>
      </c>
      <c r="L10" s="332">
        <v>206553</v>
      </c>
      <c r="M10" s="331">
        <v>1470</v>
      </c>
      <c r="N10" s="332">
        <v>2363</v>
      </c>
      <c r="O10" s="333">
        <v>1757</v>
      </c>
      <c r="P10" s="332">
        <v>171644</v>
      </c>
      <c r="Q10" s="331">
        <v>5744</v>
      </c>
      <c r="R10" s="332">
        <v>7770</v>
      </c>
      <c r="S10" s="333">
        <v>6798</v>
      </c>
      <c r="T10" s="332">
        <v>46522</v>
      </c>
      <c r="U10" s="331">
        <v>4410</v>
      </c>
      <c r="V10" s="332">
        <v>6143</v>
      </c>
      <c r="W10" s="333">
        <v>5274</v>
      </c>
      <c r="X10" s="332">
        <v>152033</v>
      </c>
      <c r="Z10" s="3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</row>
    <row r="11" spans="1:36" ht="11.1" customHeight="1" x14ac:dyDescent="0.15">
      <c r="A11" s="162"/>
      <c r="B11" s="159"/>
      <c r="C11" s="133">
        <v>22</v>
      </c>
      <c r="D11" s="162"/>
      <c r="E11" s="332">
        <v>2520</v>
      </c>
      <c r="F11" s="332">
        <v>4410</v>
      </c>
      <c r="G11" s="332">
        <v>3119</v>
      </c>
      <c r="H11" s="332">
        <v>175619</v>
      </c>
      <c r="I11" s="332">
        <v>2226</v>
      </c>
      <c r="J11" s="332">
        <v>3318</v>
      </c>
      <c r="K11" s="332">
        <v>2618</v>
      </c>
      <c r="L11" s="332">
        <v>208614</v>
      </c>
      <c r="M11" s="332">
        <v>1575</v>
      </c>
      <c r="N11" s="332">
        <v>2205</v>
      </c>
      <c r="O11" s="332">
        <v>1801</v>
      </c>
      <c r="P11" s="332">
        <v>161252</v>
      </c>
      <c r="Q11" s="332">
        <v>5775</v>
      </c>
      <c r="R11" s="332">
        <v>7665</v>
      </c>
      <c r="S11" s="332">
        <v>6779</v>
      </c>
      <c r="T11" s="332">
        <v>43193</v>
      </c>
      <c r="U11" s="332">
        <v>4935</v>
      </c>
      <c r="V11" s="332">
        <v>6300</v>
      </c>
      <c r="W11" s="332">
        <v>5486</v>
      </c>
      <c r="X11" s="334">
        <v>133621</v>
      </c>
      <c r="Z11" s="333"/>
      <c r="AA11" s="155"/>
      <c r="AB11" s="155"/>
      <c r="AC11" s="155"/>
      <c r="AD11" s="155"/>
      <c r="AE11" s="133"/>
      <c r="AF11" s="133"/>
      <c r="AG11" s="133"/>
      <c r="AH11" s="133"/>
      <c r="AI11" s="133"/>
      <c r="AJ11" s="133"/>
    </row>
    <row r="12" spans="1:36" ht="11.1" customHeight="1" x14ac:dyDescent="0.15">
      <c r="A12" s="133"/>
      <c r="B12" s="335"/>
      <c r="C12" s="151">
        <v>23</v>
      </c>
      <c r="D12" s="163"/>
      <c r="E12" s="164">
        <v>2520</v>
      </c>
      <c r="F12" s="164">
        <v>4200</v>
      </c>
      <c r="G12" s="164">
        <v>3145.6016263398192</v>
      </c>
      <c r="H12" s="164">
        <v>192348.59999999998</v>
      </c>
      <c r="I12" s="164">
        <v>1995</v>
      </c>
      <c r="J12" s="164">
        <v>3087</v>
      </c>
      <c r="K12" s="164">
        <v>2499.417395432964</v>
      </c>
      <c r="L12" s="164">
        <v>215641.4</v>
      </c>
      <c r="M12" s="164">
        <v>1575</v>
      </c>
      <c r="N12" s="164">
        <v>2100</v>
      </c>
      <c r="O12" s="164">
        <v>1752.3643224360665</v>
      </c>
      <c r="P12" s="164">
        <v>162518</v>
      </c>
      <c r="Q12" s="164">
        <v>5775</v>
      </c>
      <c r="R12" s="164">
        <v>8400</v>
      </c>
      <c r="S12" s="164">
        <v>6763.9499079415737</v>
      </c>
      <c r="T12" s="164">
        <v>45235.5</v>
      </c>
      <c r="U12" s="164">
        <v>5040</v>
      </c>
      <c r="V12" s="164">
        <v>6405</v>
      </c>
      <c r="W12" s="164">
        <v>5445.5256604651895</v>
      </c>
      <c r="X12" s="165">
        <v>127405.79999999999</v>
      </c>
      <c r="Z12" s="333"/>
      <c r="AA12" s="155"/>
      <c r="AB12" s="155"/>
      <c r="AC12" s="155"/>
      <c r="AD12" s="155"/>
      <c r="AE12" s="133"/>
      <c r="AF12" s="133"/>
      <c r="AG12" s="133"/>
      <c r="AH12" s="133"/>
      <c r="AI12" s="133"/>
      <c r="AJ12" s="133"/>
    </row>
    <row r="13" spans="1:36" ht="10.5" customHeight="1" x14ac:dyDescent="0.15">
      <c r="A13" s="133"/>
      <c r="B13" s="159"/>
      <c r="C13" s="133">
        <v>12</v>
      </c>
      <c r="D13" s="162"/>
      <c r="E13" s="332">
        <v>3045</v>
      </c>
      <c r="F13" s="332">
        <v>4200</v>
      </c>
      <c r="G13" s="332">
        <v>3553.4172146668966</v>
      </c>
      <c r="H13" s="332">
        <v>37724.699999999997</v>
      </c>
      <c r="I13" s="332">
        <v>2310</v>
      </c>
      <c r="J13" s="332">
        <v>2940</v>
      </c>
      <c r="K13" s="332">
        <v>2544.6796353608361</v>
      </c>
      <c r="L13" s="332">
        <v>37874.699999999997</v>
      </c>
      <c r="M13" s="332">
        <v>1575</v>
      </c>
      <c r="N13" s="332">
        <v>1785</v>
      </c>
      <c r="O13" s="332">
        <v>1656.876136363637</v>
      </c>
      <c r="P13" s="332">
        <v>16115.1</v>
      </c>
      <c r="Q13" s="332">
        <v>6825</v>
      </c>
      <c r="R13" s="332">
        <v>8400</v>
      </c>
      <c r="S13" s="332">
        <v>7191.0345789856856</v>
      </c>
      <c r="T13" s="332">
        <v>8019.4</v>
      </c>
      <c r="U13" s="332">
        <v>5250</v>
      </c>
      <c r="V13" s="332">
        <v>6405</v>
      </c>
      <c r="W13" s="332">
        <v>5533.3322729118699</v>
      </c>
      <c r="X13" s="334">
        <v>21026.9</v>
      </c>
      <c r="Z13" s="333"/>
    </row>
    <row r="14" spans="1:36" ht="10.5" customHeight="1" x14ac:dyDescent="0.15">
      <c r="A14" s="133"/>
      <c r="B14" s="159" t="s">
        <v>255</v>
      </c>
      <c r="C14" s="133">
        <v>1</v>
      </c>
      <c r="D14" s="162" t="s">
        <v>256</v>
      </c>
      <c r="E14" s="212">
        <v>0</v>
      </c>
      <c r="F14" s="212">
        <v>0</v>
      </c>
      <c r="G14" s="212">
        <v>0</v>
      </c>
      <c r="H14" s="332">
        <v>22313.4</v>
      </c>
      <c r="I14" s="212">
        <v>0</v>
      </c>
      <c r="J14" s="212">
        <v>0</v>
      </c>
      <c r="K14" s="212">
        <v>0</v>
      </c>
      <c r="L14" s="332">
        <v>27610.7</v>
      </c>
      <c r="M14" s="212">
        <v>0</v>
      </c>
      <c r="N14" s="212">
        <v>0</v>
      </c>
      <c r="O14" s="212">
        <v>0</v>
      </c>
      <c r="P14" s="332">
        <v>9775.9</v>
      </c>
      <c r="Q14" s="212">
        <v>0</v>
      </c>
      <c r="R14" s="212">
        <v>0</v>
      </c>
      <c r="S14" s="212">
        <v>0</v>
      </c>
      <c r="T14" s="332">
        <v>4203.3999999999996</v>
      </c>
      <c r="U14" s="212">
        <v>0</v>
      </c>
      <c r="V14" s="212">
        <v>0</v>
      </c>
      <c r="W14" s="212">
        <v>0</v>
      </c>
      <c r="X14" s="334">
        <v>16546.2</v>
      </c>
      <c r="Z14" s="333"/>
    </row>
    <row r="15" spans="1:36" ht="10.5" customHeight="1" x14ac:dyDescent="0.15">
      <c r="A15" s="133"/>
      <c r="B15" s="159"/>
      <c r="C15" s="133">
        <v>2</v>
      </c>
      <c r="D15" s="162"/>
      <c r="E15" s="332">
        <v>2520</v>
      </c>
      <c r="F15" s="332">
        <v>3790.5</v>
      </c>
      <c r="G15" s="332">
        <v>2975.004011439833</v>
      </c>
      <c r="H15" s="332">
        <v>13330.7</v>
      </c>
      <c r="I15" s="332">
        <v>1995</v>
      </c>
      <c r="J15" s="332">
        <v>2835</v>
      </c>
      <c r="K15" s="332">
        <v>2425.7695934568214</v>
      </c>
      <c r="L15" s="332">
        <v>13856.7</v>
      </c>
      <c r="M15" s="332">
        <v>1365</v>
      </c>
      <c r="N15" s="332">
        <v>1680</v>
      </c>
      <c r="O15" s="332">
        <v>1487.3443488137034</v>
      </c>
      <c r="P15" s="332">
        <v>11397.1</v>
      </c>
      <c r="Q15" s="332">
        <v>5775</v>
      </c>
      <c r="R15" s="332">
        <v>7875</v>
      </c>
      <c r="S15" s="332">
        <v>6840.1381093814007</v>
      </c>
      <c r="T15" s="332">
        <v>3181.8</v>
      </c>
      <c r="U15" s="332">
        <v>4830</v>
      </c>
      <c r="V15" s="332">
        <v>6744.1500000000005</v>
      </c>
      <c r="W15" s="332">
        <v>5132.0961277173919</v>
      </c>
      <c r="X15" s="334">
        <v>8266.5</v>
      </c>
      <c r="Z15" s="133"/>
    </row>
    <row r="16" spans="1:36" ht="10.5" customHeight="1" x14ac:dyDescent="0.15">
      <c r="A16" s="133"/>
      <c r="B16" s="159"/>
      <c r="C16" s="133">
        <v>3</v>
      </c>
      <c r="D16" s="162"/>
      <c r="E16" s="332">
        <v>2520</v>
      </c>
      <c r="F16" s="332">
        <v>3780</v>
      </c>
      <c r="G16" s="332">
        <v>2895.9811594202906</v>
      </c>
      <c r="H16" s="332">
        <v>16023.1</v>
      </c>
      <c r="I16" s="332">
        <v>1995</v>
      </c>
      <c r="J16" s="332">
        <v>2835</v>
      </c>
      <c r="K16" s="332">
        <v>2371.5293339036803</v>
      </c>
      <c r="L16" s="332">
        <v>14505.3</v>
      </c>
      <c r="M16" s="332">
        <v>1260</v>
      </c>
      <c r="N16" s="332">
        <v>1470</v>
      </c>
      <c r="O16" s="332">
        <v>1418.9205730990061</v>
      </c>
      <c r="P16" s="332">
        <v>12769.9</v>
      </c>
      <c r="Q16" s="332">
        <v>5775</v>
      </c>
      <c r="R16" s="332">
        <v>8190</v>
      </c>
      <c r="S16" s="332">
        <v>6872.7352166704559</v>
      </c>
      <c r="T16" s="332">
        <v>3231.6</v>
      </c>
      <c r="U16" s="332">
        <v>4515</v>
      </c>
      <c r="V16" s="332">
        <v>6300</v>
      </c>
      <c r="W16" s="332">
        <v>4986.3327629711403</v>
      </c>
      <c r="X16" s="334">
        <v>10897.5</v>
      </c>
      <c r="Z16" s="133"/>
    </row>
    <row r="17" spans="1:26" ht="10.5" customHeight="1" x14ac:dyDescent="0.15">
      <c r="A17" s="133"/>
      <c r="B17" s="159"/>
      <c r="C17" s="133">
        <v>4</v>
      </c>
      <c r="D17" s="162"/>
      <c r="E17" s="332">
        <v>2520</v>
      </c>
      <c r="F17" s="332">
        <v>3675</v>
      </c>
      <c r="G17" s="332">
        <v>2903.6502218934916</v>
      </c>
      <c r="H17" s="332">
        <v>12569.4</v>
      </c>
      <c r="I17" s="332">
        <v>2089.5</v>
      </c>
      <c r="J17" s="332">
        <v>2730</v>
      </c>
      <c r="K17" s="332">
        <v>2388.7877392147047</v>
      </c>
      <c r="L17" s="332">
        <v>10115.1</v>
      </c>
      <c r="M17" s="332">
        <v>1260</v>
      </c>
      <c r="N17" s="332">
        <v>1575</v>
      </c>
      <c r="O17" s="332">
        <v>1461.6868068726983</v>
      </c>
      <c r="P17" s="332">
        <v>11053.1</v>
      </c>
      <c r="Q17" s="332">
        <v>5775</v>
      </c>
      <c r="R17" s="332">
        <v>8295</v>
      </c>
      <c r="S17" s="332">
        <v>6823.131601337871</v>
      </c>
      <c r="T17" s="332">
        <v>3554.2</v>
      </c>
      <c r="U17" s="332">
        <v>4620</v>
      </c>
      <c r="V17" s="332">
        <v>6510</v>
      </c>
      <c r="W17" s="332">
        <v>5072.5637691401644</v>
      </c>
      <c r="X17" s="334">
        <v>9351.9</v>
      </c>
      <c r="Z17" s="133"/>
    </row>
    <row r="18" spans="1:26" ht="10.5" customHeight="1" x14ac:dyDescent="0.15">
      <c r="A18" s="133"/>
      <c r="B18" s="159"/>
      <c r="C18" s="133">
        <v>5</v>
      </c>
      <c r="D18" s="162"/>
      <c r="E18" s="332">
        <v>2520</v>
      </c>
      <c r="F18" s="332">
        <v>3675</v>
      </c>
      <c r="G18" s="332">
        <v>2849.0303097130936</v>
      </c>
      <c r="H18" s="332">
        <v>17348.2</v>
      </c>
      <c r="I18" s="332">
        <v>2100</v>
      </c>
      <c r="J18" s="332">
        <v>2730</v>
      </c>
      <c r="K18" s="332">
        <v>2392.9967349847821</v>
      </c>
      <c r="L18" s="332">
        <v>16670.3</v>
      </c>
      <c r="M18" s="332">
        <v>1260</v>
      </c>
      <c r="N18" s="332">
        <v>1575</v>
      </c>
      <c r="O18" s="332">
        <v>1456.5164150943388</v>
      </c>
      <c r="P18" s="332">
        <v>16647.599999999999</v>
      </c>
      <c r="Q18" s="332">
        <v>6300</v>
      </c>
      <c r="R18" s="332">
        <v>8190</v>
      </c>
      <c r="S18" s="332">
        <v>6786.5081020394009</v>
      </c>
      <c r="T18" s="332">
        <v>4763.1000000000004</v>
      </c>
      <c r="U18" s="332">
        <v>5040</v>
      </c>
      <c r="V18" s="332">
        <v>6510</v>
      </c>
      <c r="W18" s="332">
        <v>5321.2006666462803</v>
      </c>
      <c r="X18" s="334">
        <v>13295</v>
      </c>
      <c r="Z18" s="133"/>
    </row>
    <row r="19" spans="1:26" ht="10.5" customHeight="1" x14ac:dyDescent="0.15">
      <c r="A19" s="133"/>
      <c r="B19" s="159"/>
      <c r="C19" s="133">
        <v>6</v>
      </c>
      <c r="D19" s="162"/>
      <c r="E19" s="332">
        <v>2625</v>
      </c>
      <c r="F19" s="332">
        <v>3465</v>
      </c>
      <c r="G19" s="332">
        <v>2911.7891280554541</v>
      </c>
      <c r="H19" s="332">
        <v>14949.6</v>
      </c>
      <c r="I19" s="332">
        <v>2100</v>
      </c>
      <c r="J19" s="332">
        <v>2732.1</v>
      </c>
      <c r="K19" s="332">
        <v>2395.4797966283104</v>
      </c>
      <c r="L19" s="332">
        <v>12669.6</v>
      </c>
      <c r="M19" s="332">
        <v>1470</v>
      </c>
      <c r="N19" s="332">
        <v>1890</v>
      </c>
      <c r="O19" s="332">
        <v>1604.5809500429611</v>
      </c>
      <c r="P19" s="332">
        <v>12827.9</v>
      </c>
      <c r="Q19" s="332">
        <v>6615</v>
      </c>
      <c r="R19" s="332">
        <v>8190</v>
      </c>
      <c r="S19" s="332">
        <v>6896.7814926463861</v>
      </c>
      <c r="T19" s="332">
        <v>4740.5</v>
      </c>
      <c r="U19" s="332">
        <v>5040</v>
      </c>
      <c r="V19" s="332">
        <v>6300</v>
      </c>
      <c r="W19" s="332">
        <v>5513.3890860947477</v>
      </c>
      <c r="X19" s="334">
        <v>13580.8</v>
      </c>
      <c r="Z19" s="133"/>
    </row>
    <row r="20" spans="1:26" ht="10.5" customHeight="1" x14ac:dyDescent="0.15">
      <c r="A20" s="133"/>
      <c r="B20" s="159"/>
      <c r="C20" s="133">
        <v>7</v>
      </c>
      <c r="D20" s="162"/>
      <c r="E20" s="332">
        <v>2730</v>
      </c>
      <c r="F20" s="332">
        <v>3675</v>
      </c>
      <c r="G20" s="332">
        <v>2981.0903338718363</v>
      </c>
      <c r="H20" s="332">
        <v>21833.7</v>
      </c>
      <c r="I20" s="332">
        <v>2100</v>
      </c>
      <c r="J20" s="332">
        <v>2835</v>
      </c>
      <c r="K20" s="332">
        <v>2395.5445649163075</v>
      </c>
      <c r="L20" s="332">
        <v>14395.2</v>
      </c>
      <c r="M20" s="332">
        <v>1155</v>
      </c>
      <c r="N20" s="332">
        <v>1942.5</v>
      </c>
      <c r="O20" s="332">
        <v>1508.5807989967175</v>
      </c>
      <c r="P20" s="332">
        <v>12485.3</v>
      </c>
      <c r="Q20" s="332">
        <v>6300</v>
      </c>
      <c r="R20" s="332">
        <v>8295</v>
      </c>
      <c r="S20" s="332">
        <v>6880.724715007028</v>
      </c>
      <c r="T20" s="332">
        <v>4704.8</v>
      </c>
      <c r="U20" s="332">
        <v>5250</v>
      </c>
      <c r="V20" s="332">
        <v>6268.5</v>
      </c>
      <c r="W20" s="332">
        <v>5528.950131851575</v>
      </c>
      <c r="X20" s="334">
        <v>13399.4</v>
      </c>
      <c r="Z20" s="133"/>
    </row>
    <row r="21" spans="1:26" ht="10.5" customHeight="1" x14ac:dyDescent="0.15">
      <c r="A21" s="133"/>
      <c r="B21" s="159"/>
      <c r="C21" s="133">
        <v>8</v>
      </c>
      <c r="D21" s="162"/>
      <c r="E21" s="332">
        <v>2835</v>
      </c>
      <c r="F21" s="332">
        <v>3675</v>
      </c>
      <c r="G21" s="332">
        <v>3071.4686572561532</v>
      </c>
      <c r="H21" s="332">
        <v>18427.900000000001</v>
      </c>
      <c r="I21" s="332">
        <v>1995</v>
      </c>
      <c r="J21" s="332">
        <v>2940</v>
      </c>
      <c r="K21" s="332">
        <v>2386.8416432670006</v>
      </c>
      <c r="L21" s="332">
        <v>14714.3</v>
      </c>
      <c r="M21" s="332">
        <v>1102.5</v>
      </c>
      <c r="N21" s="332">
        <v>1942.5</v>
      </c>
      <c r="O21" s="332">
        <v>1485.4471873129853</v>
      </c>
      <c r="P21" s="332">
        <v>14815.9</v>
      </c>
      <c r="Q21" s="332">
        <v>6300</v>
      </c>
      <c r="R21" s="332">
        <v>8400</v>
      </c>
      <c r="S21" s="332">
        <v>6882.5095399429374</v>
      </c>
      <c r="T21" s="334">
        <v>4293.8999999999996</v>
      </c>
      <c r="U21" s="332">
        <v>5241.6000000000004</v>
      </c>
      <c r="V21" s="332">
        <v>6825</v>
      </c>
      <c r="W21" s="334">
        <v>5766.2646750524118</v>
      </c>
      <c r="X21" s="334">
        <v>13851.4</v>
      </c>
      <c r="Z21" s="133"/>
    </row>
    <row r="22" spans="1:26" ht="10.5" customHeight="1" x14ac:dyDescent="0.15">
      <c r="A22" s="133"/>
      <c r="B22" s="159"/>
      <c r="C22" s="133">
        <v>9</v>
      </c>
      <c r="D22" s="162"/>
      <c r="E22" s="332">
        <v>2940</v>
      </c>
      <c r="F22" s="332">
        <v>3675</v>
      </c>
      <c r="G22" s="332">
        <v>3111.6734932709192</v>
      </c>
      <c r="H22" s="332">
        <v>14090.3</v>
      </c>
      <c r="I22" s="332">
        <v>2205</v>
      </c>
      <c r="J22" s="332">
        <v>2940</v>
      </c>
      <c r="K22" s="332">
        <v>2429.7867884934863</v>
      </c>
      <c r="L22" s="332">
        <v>13397.4</v>
      </c>
      <c r="M22" s="332">
        <v>1260</v>
      </c>
      <c r="N22" s="332">
        <v>1942.5</v>
      </c>
      <c r="O22" s="332">
        <v>1496.5477432093767</v>
      </c>
      <c r="P22" s="332">
        <v>12411.4</v>
      </c>
      <c r="Q22" s="332">
        <v>6300</v>
      </c>
      <c r="R22" s="332">
        <v>8400</v>
      </c>
      <c r="S22" s="332">
        <v>6848.7322151355293</v>
      </c>
      <c r="T22" s="332">
        <v>3587.8</v>
      </c>
      <c r="U22" s="332">
        <v>5250</v>
      </c>
      <c r="V22" s="332">
        <v>6090</v>
      </c>
      <c r="W22" s="332">
        <v>5632.0773976087521</v>
      </c>
      <c r="X22" s="334">
        <v>8907.7000000000007</v>
      </c>
      <c r="Z22" s="133"/>
    </row>
    <row r="23" spans="1:26" ht="10.5" customHeight="1" x14ac:dyDescent="0.15">
      <c r="A23" s="133"/>
      <c r="B23" s="159"/>
      <c r="C23" s="133">
        <v>10</v>
      </c>
      <c r="D23" s="162"/>
      <c r="E23" s="332">
        <v>2940</v>
      </c>
      <c r="F23" s="332">
        <v>3675</v>
      </c>
      <c r="G23" s="332">
        <v>3083.34001081211</v>
      </c>
      <c r="H23" s="332">
        <v>17385.900000000001</v>
      </c>
      <c r="I23" s="332">
        <v>2310</v>
      </c>
      <c r="J23" s="332">
        <v>2940</v>
      </c>
      <c r="K23" s="332">
        <v>2508.4300470325234</v>
      </c>
      <c r="L23" s="332">
        <v>14971.9</v>
      </c>
      <c r="M23" s="332">
        <v>1239</v>
      </c>
      <c r="N23" s="332">
        <v>1890</v>
      </c>
      <c r="O23" s="332">
        <v>1467.1197454597893</v>
      </c>
      <c r="P23" s="332">
        <v>13794.3</v>
      </c>
      <c r="Q23" s="332">
        <v>6300</v>
      </c>
      <c r="R23" s="332">
        <v>8400</v>
      </c>
      <c r="S23" s="332">
        <v>6854.9179261862901</v>
      </c>
      <c r="T23" s="332">
        <v>4601.6000000000004</v>
      </c>
      <c r="U23" s="332">
        <v>5250</v>
      </c>
      <c r="V23" s="332">
        <v>6200.25</v>
      </c>
      <c r="W23" s="332">
        <v>5416.5485861182524</v>
      </c>
      <c r="X23" s="334">
        <v>11715.8</v>
      </c>
      <c r="Z23" s="133"/>
    </row>
    <row r="24" spans="1:26" ht="10.5" customHeight="1" x14ac:dyDescent="0.15">
      <c r="A24" s="133"/>
      <c r="B24" s="159"/>
      <c r="C24" s="133">
        <v>11</v>
      </c>
      <c r="D24" s="162"/>
      <c r="E24" s="332">
        <v>3150</v>
      </c>
      <c r="F24" s="332">
        <v>4147.5</v>
      </c>
      <c r="G24" s="332">
        <v>3305.659735567684</v>
      </c>
      <c r="H24" s="334">
        <v>23581.200000000001</v>
      </c>
      <c r="I24" s="332">
        <v>2310</v>
      </c>
      <c r="J24" s="332">
        <v>2940</v>
      </c>
      <c r="K24" s="332">
        <v>2522.0244336971214</v>
      </c>
      <c r="L24" s="332">
        <v>17254.2</v>
      </c>
      <c r="M24" s="332">
        <v>1365</v>
      </c>
      <c r="N24" s="332">
        <v>1680</v>
      </c>
      <c r="O24" s="332">
        <v>1475.6669982483832</v>
      </c>
      <c r="P24" s="332">
        <v>12018.6</v>
      </c>
      <c r="Q24" s="332">
        <v>6825</v>
      </c>
      <c r="R24" s="334">
        <v>7875</v>
      </c>
      <c r="S24" s="332">
        <v>7191.4529633113834</v>
      </c>
      <c r="T24" s="332">
        <v>4443</v>
      </c>
      <c r="U24" s="332">
        <v>4725</v>
      </c>
      <c r="V24" s="332">
        <v>6510</v>
      </c>
      <c r="W24" s="332">
        <v>5173.6935661335674</v>
      </c>
      <c r="X24" s="334">
        <v>12428.6</v>
      </c>
      <c r="Z24" s="133"/>
    </row>
    <row r="25" spans="1:26" ht="10.5" customHeight="1" x14ac:dyDescent="0.15">
      <c r="A25" s="133"/>
      <c r="B25" s="335"/>
      <c r="C25" s="151">
        <v>12</v>
      </c>
      <c r="D25" s="163"/>
      <c r="E25" s="336">
        <v>3465</v>
      </c>
      <c r="F25" s="336">
        <v>4410</v>
      </c>
      <c r="G25" s="336">
        <v>3913.562762003543</v>
      </c>
      <c r="H25" s="336">
        <v>27617.3</v>
      </c>
      <c r="I25" s="336">
        <v>2520</v>
      </c>
      <c r="J25" s="336">
        <v>3045</v>
      </c>
      <c r="K25" s="336">
        <v>2732.9158529294541</v>
      </c>
      <c r="L25" s="336">
        <v>21962.400000000001</v>
      </c>
      <c r="M25" s="336">
        <v>1365</v>
      </c>
      <c r="N25" s="336">
        <v>1890</v>
      </c>
      <c r="O25" s="336">
        <v>1535.232534257397</v>
      </c>
      <c r="P25" s="336">
        <v>12115.5</v>
      </c>
      <c r="Q25" s="336">
        <v>6300</v>
      </c>
      <c r="R25" s="336">
        <v>8400</v>
      </c>
      <c r="S25" s="336">
        <v>7107.9737852475237</v>
      </c>
      <c r="T25" s="336">
        <v>7059.1</v>
      </c>
      <c r="U25" s="336">
        <v>5775</v>
      </c>
      <c r="V25" s="336">
        <v>7140</v>
      </c>
      <c r="W25" s="336">
        <v>6041.0580568720388</v>
      </c>
      <c r="X25" s="337">
        <v>15004.1</v>
      </c>
      <c r="Z25" s="133"/>
    </row>
    <row r="26" spans="1:26" ht="12" customHeight="1" x14ac:dyDescent="0.15">
      <c r="A26" s="162"/>
      <c r="B26" s="158"/>
      <c r="C26" s="338" t="s">
        <v>251</v>
      </c>
      <c r="D26" s="339"/>
      <c r="E26" s="340" t="s">
        <v>98</v>
      </c>
      <c r="F26" s="341"/>
      <c r="G26" s="341"/>
      <c r="H26" s="342"/>
      <c r="I26" s="340" t="s">
        <v>99</v>
      </c>
      <c r="J26" s="341"/>
      <c r="K26" s="341"/>
      <c r="L26" s="342"/>
      <c r="M26" s="340" t="s">
        <v>100</v>
      </c>
      <c r="N26" s="341"/>
      <c r="O26" s="341"/>
      <c r="P26" s="342"/>
      <c r="Q26" s="340" t="s">
        <v>101</v>
      </c>
      <c r="R26" s="341"/>
      <c r="S26" s="341"/>
      <c r="T26" s="342"/>
      <c r="U26" s="340" t="s">
        <v>107</v>
      </c>
      <c r="V26" s="341"/>
      <c r="W26" s="341"/>
      <c r="X26" s="342"/>
      <c r="Y26" s="133"/>
    </row>
    <row r="27" spans="1:26" ht="12" customHeight="1" x14ac:dyDescent="0.15">
      <c r="A27" s="162"/>
      <c r="B27" s="327" t="s">
        <v>254</v>
      </c>
      <c r="C27" s="328"/>
      <c r="D27" s="329"/>
      <c r="E27" s="168" t="s">
        <v>90</v>
      </c>
      <c r="F27" s="147" t="s">
        <v>91</v>
      </c>
      <c r="G27" s="224" t="s">
        <v>92</v>
      </c>
      <c r="H27" s="147" t="s">
        <v>93</v>
      </c>
      <c r="I27" s="168" t="s">
        <v>90</v>
      </c>
      <c r="J27" s="147" t="s">
        <v>91</v>
      </c>
      <c r="K27" s="224" t="s">
        <v>92</v>
      </c>
      <c r="L27" s="147" t="s">
        <v>93</v>
      </c>
      <c r="M27" s="168" t="s">
        <v>90</v>
      </c>
      <c r="N27" s="147" t="s">
        <v>91</v>
      </c>
      <c r="O27" s="224" t="s">
        <v>92</v>
      </c>
      <c r="P27" s="147" t="s">
        <v>93</v>
      </c>
      <c r="Q27" s="168" t="s">
        <v>90</v>
      </c>
      <c r="R27" s="147" t="s">
        <v>91</v>
      </c>
      <c r="S27" s="224" t="s">
        <v>92</v>
      </c>
      <c r="T27" s="147" t="s">
        <v>93</v>
      </c>
      <c r="U27" s="168" t="s">
        <v>90</v>
      </c>
      <c r="V27" s="147" t="s">
        <v>91</v>
      </c>
      <c r="W27" s="224" t="s">
        <v>92</v>
      </c>
      <c r="X27" s="147" t="s">
        <v>93</v>
      </c>
      <c r="Y27" s="133"/>
    </row>
    <row r="28" spans="1:26" x14ac:dyDescent="0.15">
      <c r="A28" s="162"/>
      <c r="B28" s="150"/>
      <c r="C28" s="151"/>
      <c r="D28" s="163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3"/>
      <c r="Q28" s="152"/>
      <c r="R28" s="153"/>
      <c r="S28" s="154" t="s">
        <v>94</v>
      </c>
      <c r="T28" s="153"/>
      <c r="U28" s="152"/>
      <c r="V28" s="153"/>
      <c r="W28" s="154" t="s">
        <v>94</v>
      </c>
      <c r="X28" s="153"/>
      <c r="Y28" s="133"/>
    </row>
    <row r="29" spans="1:26" ht="10.5" customHeight="1" x14ac:dyDescent="0.15">
      <c r="A29" s="162"/>
      <c r="B29" s="330" t="s">
        <v>0</v>
      </c>
      <c r="C29" s="133">
        <v>19</v>
      </c>
      <c r="D29" s="156" t="s">
        <v>1</v>
      </c>
      <c r="E29" s="343" t="s">
        <v>257</v>
      </c>
      <c r="F29" s="212" t="s">
        <v>257</v>
      </c>
      <c r="G29" s="344" t="s">
        <v>257</v>
      </c>
      <c r="H29" s="332">
        <v>1405</v>
      </c>
      <c r="I29" s="331">
        <v>1680</v>
      </c>
      <c r="J29" s="332">
        <v>2415</v>
      </c>
      <c r="K29" s="333">
        <v>2074</v>
      </c>
      <c r="L29" s="332">
        <v>257990</v>
      </c>
      <c r="M29" s="331">
        <v>2573</v>
      </c>
      <c r="N29" s="332">
        <v>3045</v>
      </c>
      <c r="O29" s="333">
        <v>2747</v>
      </c>
      <c r="P29" s="332">
        <v>38057</v>
      </c>
      <c r="Q29" s="331">
        <v>2730</v>
      </c>
      <c r="R29" s="332">
        <v>3224</v>
      </c>
      <c r="S29" s="333">
        <v>2930</v>
      </c>
      <c r="T29" s="332">
        <v>48015</v>
      </c>
      <c r="U29" s="331">
        <v>2730</v>
      </c>
      <c r="V29" s="332">
        <v>3297</v>
      </c>
      <c r="W29" s="333">
        <v>2895</v>
      </c>
      <c r="X29" s="332">
        <v>40294</v>
      </c>
      <c r="Y29" s="133"/>
    </row>
    <row r="30" spans="1:26" ht="11.1" customHeight="1" x14ac:dyDescent="0.15">
      <c r="A30" s="162"/>
      <c r="B30" s="159"/>
      <c r="C30" s="133">
        <v>20</v>
      </c>
      <c r="D30" s="162"/>
      <c r="E30" s="343" t="s">
        <v>257</v>
      </c>
      <c r="F30" s="212" t="s">
        <v>257</v>
      </c>
      <c r="G30" s="344" t="s">
        <v>257</v>
      </c>
      <c r="H30" s="332">
        <v>369</v>
      </c>
      <c r="I30" s="331">
        <v>1470</v>
      </c>
      <c r="J30" s="332">
        <v>2360</v>
      </c>
      <c r="K30" s="333">
        <v>1973</v>
      </c>
      <c r="L30" s="332">
        <v>221000</v>
      </c>
      <c r="M30" s="331">
        <v>2468</v>
      </c>
      <c r="N30" s="332">
        <v>3150</v>
      </c>
      <c r="O30" s="333">
        <v>2788</v>
      </c>
      <c r="P30" s="332">
        <v>39140</v>
      </c>
      <c r="Q30" s="331">
        <v>2573</v>
      </c>
      <c r="R30" s="332">
        <v>3350</v>
      </c>
      <c r="S30" s="333">
        <v>2913</v>
      </c>
      <c r="T30" s="332">
        <v>46063</v>
      </c>
      <c r="U30" s="331">
        <v>2583</v>
      </c>
      <c r="V30" s="332">
        <v>3350</v>
      </c>
      <c r="W30" s="333">
        <v>2865</v>
      </c>
      <c r="X30" s="332">
        <v>43385</v>
      </c>
      <c r="Y30" s="133"/>
    </row>
    <row r="31" spans="1:26" ht="11.1" customHeight="1" x14ac:dyDescent="0.15">
      <c r="A31" s="162"/>
      <c r="B31" s="159"/>
      <c r="C31" s="133">
        <v>21</v>
      </c>
      <c r="D31" s="162"/>
      <c r="E31" s="343" t="s">
        <v>257</v>
      </c>
      <c r="F31" s="212" t="s">
        <v>257</v>
      </c>
      <c r="G31" s="344" t="s">
        <v>257</v>
      </c>
      <c r="H31" s="332">
        <v>227</v>
      </c>
      <c r="I31" s="331">
        <v>1260</v>
      </c>
      <c r="J31" s="332">
        <v>2310</v>
      </c>
      <c r="K31" s="333">
        <v>1737</v>
      </c>
      <c r="L31" s="332">
        <v>260981</v>
      </c>
      <c r="M31" s="331">
        <v>2121</v>
      </c>
      <c r="N31" s="332">
        <v>3192</v>
      </c>
      <c r="O31" s="333">
        <v>2489</v>
      </c>
      <c r="P31" s="332">
        <v>38208</v>
      </c>
      <c r="Q31" s="331">
        <v>2451</v>
      </c>
      <c r="R31" s="332">
        <v>3255</v>
      </c>
      <c r="S31" s="333">
        <v>2809</v>
      </c>
      <c r="T31" s="332">
        <v>48413</v>
      </c>
      <c r="U31" s="331">
        <v>2415</v>
      </c>
      <c r="V31" s="332">
        <v>3234</v>
      </c>
      <c r="W31" s="333">
        <v>2755</v>
      </c>
      <c r="X31" s="332">
        <v>41722</v>
      </c>
      <c r="Y31" s="133"/>
    </row>
    <row r="32" spans="1:26" ht="11.1" customHeight="1" x14ac:dyDescent="0.15">
      <c r="A32" s="162"/>
      <c r="B32" s="159"/>
      <c r="C32" s="133">
        <v>22</v>
      </c>
      <c r="D32" s="162"/>
      <c r="E32" s="212" t="s">
        <v>257</v>
      </c>
      <c r="F32" s="212" t="s">
        <v>257</v>
      </c>
      <c r="G32" s="212" t="s">
        <v>257</v>
      </c>
      <c r="H32" s="332">
        <v>9057</v>
      </c>
      <c r="I32" s="332">
        <v>1365</v>
      </c>
      <c r="J32" s="332">
        <v>2108</v>
      </c>
      <c r="K32" s="332">
        <v>1685</v>
      </c>
      <c r="L32" s="332">
        <v>251415</v>
      </c>
      <c r="M32" s="332">
        <v>2100</v>
      </c>
      <c r="N32" s="332">
        <v>2940</v>
      </c>
      <c r="O32" s="332">
        <v>2430</v>
      </c>
      <c r="P32" s="332">
        <v>34617</v>
      </c>
      <c r="Q32" s="332">
        <v>2421</v>
      </c>
      <c r="R32" s="332">
        <v>3036</v>
      </c>
      <c r="S32" s="332">
        <v>2718</v>
      </c>
      <c r="T32" s="332">
        <v>45476</v>
      </c>
      <c r="U32" s="332">
        <v>2499</v>
      </c>
      <c r="V32" s="332">
        <v>3276</v>
      </c>
      <c r="W32" s="332">
        <v>2717</v>
      </c>
      <c r="X32" s="334">
        <v>41408</v>
      </c>
      <c r="Y32" s="133"/>
    </row>
    <row r="33" spans="1:25" ht="11.1" customHeight="1" x14ac:dyDescent="0.15">
      <c r="A33" s="133"/>
      <c r="B33" s="335"/>
      <c r="C33" s="151">
        <v>23</v>
      </c>
      <c r="D33" s="163"/>
      <c r="E33" s="237" t="s">
        <v>257</v>
      </c>
      <c r="F33" s="237" t="s">
        <v>257</v>
      </c>
      <c r="G33" s="237" t="s">
        <v>257</v>
      </c>
      <c r="H33" s="164">
        <v>4790.1000000000004</v>
      </c>
      <c r="I33" s="164">
        <v>1200</v>
      </c>
      <c r="J33" s="164">
        <v>1900</v>
      </c>
      <c r="K33" s="164">
        <v>1627.8366169252001</v>
      </c>
      <c r="L33" s="164">
        <v>300233.3</v>
      </c>
      <c r="M33" s="164">
        <v>2100</v>
      </c>
      <c r="N33" s="164">
        <v>2790</v>
      </c>
      <c r="O33" s="164">
        <v>2383.5298740902585</v>
      </c>
      <c r="P33" s="164">
        <v>35375.9</v>
      </c>
      <c r="Q33" s="164">
        <v>2200</v>
      </c>
      <c r="R33" s="164">
        <v>2800</v>
      </c>
      <c r="S33" s="164">
        <v>2567.2837822435163</v>
      </c>
      <c r="T33" s="164">
        <v>34927.899999999994</v>
      </c>
      <c r="U33" s="164">
        <v>2300</v>
      </c>
      <c r="V33" s="164">
        <v>2950</v>
      </c>
      <c r="W33" s="164">
        <v>2542.5510055666482</v>
      </c>
      <c r="X33" s="165">
        <v>35274</v>
      </c>
      <c r="Y33" s="133"/>
    </row>
    <row r="34" spans="1:25" ht="11.1" customHeight="1" x14ac:dyDescent="0.15">
      <c r="A34" s="133"/>
      <c r="B34" s="159"/>
      <c r="C34" s="133">
        <v>12</v>
      </c>
      <c r="D34" s="162"/>
      <c r="E34" s="212">
        <v>0</v>
      </c>
      <c r="F34" s="212">
        <v>0</v>
      </c>
      <c r="G34" s="212">
        <v>0</v>
      </c>
      <c r="H34" s="332">
        <v>152.9</v>
      </c>
      <c r="I34" s="332">
        <v>1260</v>
      </c>
      <c r="J34" s="332">
        <v>1785</v>
      </c>
      <c r="K34" s="332">
        <v>1537.7936679614052</v>
      </c>
      <c r="L34" s="332">
        <v>34619</v>
      </c>
      <c r="M34" s="332">
        <v>2205</v>
      </c>
      <c r="N34" s="332">
        <v>2929.5</v>
      </c>
      <c r="O34" s="332">
        <v>2617.0709109541413</v>
      </c>
      <c r="P34" s="332">
        <v>6753.6</v>
      </c>
      <c r="Q34" s="332">
        <v>2310</v>
      </c>
      <c r="R34" s="332">
        <v>2940</v>
      </c>
      <c r="S34" s="332">
        <v>2684.8122970046916</v>
      </c>
      <c r="T34" s="332">
        <v>3705.4</v>
      </c>
      <c r="U34" s="332">
        <v>2415</v>
      </c>
      <c r="V34" s="332">
        <v>2940</v>
      </c>
      <c r="W34" s="332">
        <v>2712.2160327883307</v>
      </c>
      <c r="X34" s="345">
        <v>3653.9</v>
      </c>
      <c r="Y34" s="133"/>
    </row>
    <row r="35" spans="1:25" ht="11.1" customHeight="1" x14ac:dyDescent="0.15">
      <c r="A35" s="133"/>
      <c r="B35" s="159" t="s">
        <v>255</v>
      </c>
      <c r="C35" s="133">
        <v>1</v>
      </c>
      <c r="D35" s="162" t="s">
        <v>256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332">
        <v>18716.400000000001</v>
      </c>
      <c r="M35" s="212">
        <v>0</v>
      </c>
      <c r="N35" s="212">
        <v>0</v>
      </c>
      <c r="O35" s="212">
        <v>0</v>
      </c>
      <c r="P35" s="332">
        <v>2521</v>
      </c>
      <c r="Q35" s="212">
        <v>0</v>
      </c>
      <c r="R35" s="212">
        <v>0</v>
      </c>
      <c r="S35" s="212">
        <v>0</v>
      </c>
      <c r="T35" s="332">
        <v>2494.1</v>
      </c>
      <c r="U35" s="212">
        <v>0</v>
      </c>
      <c r="V35" s="212">
        <v>0</v>
      </c>
      <c r="W35" s="212">
        <v>0</v>
      </c>
      <c r="X35" s="345">
        <v>2730.9</v>
      </c>
      <c r="Y35" s="133"/>
    </row>
    <row r="36" spans="1:25" ht="11.1" customHeight="1" x14ac:dyDescent="0.15">
      <c r="A36" s="133"/>
      <c r="B36" s="159"/>
      <c r="C36" s="133">
        <v>2</v>
      </c>
      <c r="D36" s="162"/>
      <c r="E36" s="212">
        <v>0</v>
      </c>
      <c r="F36" s="212">
        <v>0</v>
      </c>
      <c r="G36" s="212">
        <v>0</v>
      </c>
      <c r="H36" s="332">
        <v>0</v>
      </c>
      <c r="I36" s="332">
        <v>1260</v>
      </c>
      <c r="J36" s="332">
        <v>1717.8000000000002</v>
      </c>
      <c r="K36" s="332">
        <v>1480.4791423910508</v>
      </c>
      <c r="L36" s="332">
        <v>18608.5</v>
      </c>
      <c r="M36" s="332">
        <v>1946.7</v>
      </c>
      <c r="N36" s="332">
        <v>2835</v>
      </c>
      <c r="O36" s="332">
        <v>2196.8396191600859</v>
      </c>
      <c r="P36" s="332">
        <v>1422.9</v>
      </c>
      <c r="Q36" s="332">
        <v>2100</v>
      </c>
      <c r="R36" s="332">
        <v>3129</v>
      </c>
      <c r="S36" s="332">
        <v>2770.7657430730483</v>
      </c>
      <c r="T36" s="332">
        <v>1762.1</v>
      </c>
      <c r="U36" s="332">
        <v>2100</v>
      </c>
      <c r="V36" s="332">
        <v>3129</v>
      </c>
      <c r="W36" s="332">
        <v>2588.8320000000003</v>
      </c>
      <c r="X36" s="345">
        <v>1579.3</v>
      </c>
      <c r="Y36" s="133"/>
    </row>
    <row r="37" spans="1:25" ht="11.1" customHeight="1" x14ac:dyDescent="0.15">
      <c r="A37" s="133"/>
      <c r="B37" s="159"/>
      <c r="C37" s="133">
        <v>3</v>
      </c>
      <c r="D37" s="162"/>
      <c r="E37" s="212">
        <v>0</v>
      </c>
      <c r="F37" s="212">
        <v>0</v>
      </c>
      <c r="G37" s="212">
        <v>0</v>
      </c>
      <c r="H37" s="332">
        <v>57.3</v>
      </c>
      <c r="I37" s="332">
        <v>1260</v>
      </c>
      <c r="J37" s="332">
        <v>1680</v>
      </c>
      <c r="K37" s="332">
        <v>1495.2973773966025</v>
      </c>
      <c r="L37" s="332">
        <v>22916.799999999999</v>
      </c>
      <c r="M37" s="332">
        <v>1806</v>
      </c>
      <c r="N37" s="332">
        <v>2835</v>
      </c>
      <c r="O37" s="332">
        <v>2167.6110445615714</v>
      </c>
      <c r="P37" s="332">
        <v>1701.2</v>
      </c>
      <c r="Q37" s="332">
        <v>2100</v>
      </c>
      <c r="R37" s="332">
        <v>2957.85</v>
      </c>
      <c r="S37" s="332">
        <v>2658.8515172413795</v>
      </c>
      <c r="T37" s="332">
        <v>2197</v>
      </c>
      <c r="U37" s="332">
        <v>2625</v>
      </c>
      <c r="V37" s="332">
        <v>2625</v>
      </c>
      <c r="W37" s="332">
        <v>2625</v>
      </c>
      <c r="X37" s="345">
        <v>2008.7</v>
      </c>
      <c r="Y37" s="133"/>
    </row>
    <row r="38" spans="1:25" ht="11.1" customHeight="1" x14ac:dyDescent="0.15">
      <c r="A38" s="133"/>
      <c r="B38" s="159"/>
      <c r="C38" s="133">
        <v>4</v>
      </c>
      <c r="D38" s="162"/>
      <c r="E38" s="212">
        <v>0</v>
      </c>
      <c r="F38" s="212">
        <v>0</v>
      </c>
      <c r="G38" s="212">
        <v>0</v>
      </c>
      <c r="H38" s="212">
        <v>0</v>
      </c>
      <c r="I38" s="332">
        <v>1365</v>
      </c>
      <c r="J38" s="332">
        <v>1785</v>
      </c>
      <c r="K38" s="332">
        <v>1557.7772680211276</v>
      </c>
      <c r="L38" s="332">
        <v>28445</v>
      </c>
      <c r="M38" s="332">
        <v>1942.5</v>
      </c>
      <c r="N38" s="332">
        <v>2835</v>
      </c>
      <c r="O38" s="332">
        <v>2209.421169036335</v>
      </c>
      <c r="P38" s="332">
        <v>1908.5</v>
      </c>
      <c r="Q38" s="332">
        <v>2205</v>
      </c>
      <c r="R38" s="332">
        <v>2973.6</v>
      </c>
      <c r="S38" s="332">
        <v>2663.722555659192</v>
      </c>
      <c r="T38" s="332">
        <v>2499.6</v>
      </c>
      <c r="U38" s="332">
        <v>2196.6</v>
      </c>
      <c r="V38" s="332">
        <v>2940</v>
      </c>
      <c r="W38" s="332">
        <v>2527.7622033777529</v>
      </c>
      <c r="X38" s="345">
        <v>1934.6</v>
      </c>
      <c r="Y38" s="133"/>
    </row>
    <row r="39" spans="1:25" ht="11.1" customHeight="1" x14ac:dyDescent="0.15">
      <c r="A39" s="133"/>
      <c r="B39" s="159"/>
      <c r="C39" s="133">
        <v>5</v>
      </c>
      <c r="D39" s="162"/>
      <c r="E39" s="212">
        <v>0</v>
      </c>
      <c r="F39" s="212">
        <v>0</v>
      </c>
      <c r="G39" s="212">
        <v>0</v>
      </c>
      <c r="H39" s="332">
        <v>25.3</v>
      </c>
      <c r="I39" s="332">
        <v>1365</v>
      </c>
      <c r="J39" s="332">
        <v>1890</v>
      </c>
      <c r="K39" s="332">
        <v>1583.0352573318</v>
      </c>
      <c r="L39" s="332">
        <v>35195.9</v>
      </c>
      <c r="M39" s="332">
        <v>2205</v>
      </c>
      <c r="N39" s="332">
        <v>2835</v>
      </c>
      <c r="O39" s="332">
        <v>2339.5029717682023</v>
      </c>
      <c r="P39" s="332">
        <v>2685.6</v>
      </c>
      <c r="Q39" s="332">
        <v>2428.65</v>
      </c>
      <c r="R39" s="332">
        <v>3045</v>
      </c>
      <c r="S39" s="332">
        <v>2684.2138781470562</v>
      </c>
      <c r="T39" s="332">
        <v>3753.7</v>
      </c>
      <c r="U39" s="332">
        <v>2341.5</v>
      </c>
      <c r="V39" s="332">
        <v>2992.5</v>
      </c>
      <c r="W39" s="332">
        <v>2541.9430640913088</v>
      </c>
      <c r="X39" s="345">
        <v>2395.9</v>
      </c>
      <c r="Y39" s="133"/>
    </row>
    <row r="40" spans="1:25" ht="11.1" customHeight="1" x14ac:dyDescent="0.15">
      <c r="A40" s="133"/>
      <c r="B40" s="159"/>
      <c r="C40" s="133">
        <v>6</v>
      </c>
      <c r="D40" s="162"/>
      <c r="E40" s="212">
        <v>0</v>
      </c>
      <c r="F40" s="212">
        <v>0</v>
      </c>
      <c r="G40" s="212">
        <v>0</v>
      </c>
      <c r="H40" s="332">
        <v>440.4</v>
      </c>
      <c r="I40" s="332">
        <v>1365</v>
      </c>
      <c r="J40" s="332">
        <v>1890</v>
      </c>
      <c r="K40" s="332">
        <v>1616.4796033660921</v>
      </c>
      <c r="L40" s="332">
        <v>27601.7</v>
      </c>
      <c r="M40" s="332">
        <v>1906.8000000000002</v>
      </c>
      <c r="N40" s="332">
        <v>2625</v>
      </c>
      <c r="O40" s="332">
        <v>2183.4429629629631</v>
      </c>
      <c r="P40" s="332">
        <v>1712.1</v>
      </c>
      <c r="Q40" s="332">
        <v>2100</v>
      </c>
      <c r="R40" s="332">
        <v>3150</v>
      </c>
      <c r="S40" s="332">
        <v>2666.0213668142137</v>
      </c>
      <c r="T40" s="332">
        <v>2430.5</v>
      </c>
      <c r="U40" s="332">
        <v>2318.4</v>
      </c>
      <c r="V40" s="332">
        <v>2992.5</v>
      </c>
      <c r="W40" s="332">
        <v>2543.1277272361322</v>
      </c>
      <c r="X40" s="345">
        <v>1597.2</v>
      </c>
      <c r="Y40" s="133"/>
    </row>
    <row r="41" spans="1:25" ht="11.1" customHeight="1" x14ac:dyDescent="0.15">
      <c r="A41" s="133"/>
      <c r="B41" s="159"/>
      <c r="C41" s="133">
        <v>7</v>
      </c>
      <c r="D41" s="162"/>
      <c r="E41" s="212">
        <v>0</v>
      </c>
      <c r="F41" s="212">
        <v>0</v>
      </c>
      <c r="G41" s="212">
        <v>0</v>
      </c>
      <c r="H41" s="332">
        <v>148.19999999999999</v>
      </c>
      <c r="I41" s="332">
        <v>1365</v>
      </c>
      <c r="J41" s="332">
        <v>1942.5</v>
      </c>
      <c r="K41" s="332">
        <v>1621.8973115360029</v>
      </c>
      <c r="L41" s="332">
        <v>36794.1</v>
      </c>
      <c r="M41" s="332">
        <v>2102.1</v>
      </c>
      <c r="N41" s="332">
        <v>2887.5</v>
      </c>
      <c r="O41" s="332">
        <v>2287.7917146144987</v>
      </c>
      <c r="P41" s="332">
        <v>2112.9</v>
      </c>
      <c r="Q41" s="332">
        <v>2319.4500000000003</v>
      </c>
      <c r="R41" s="332">
        <v>3097.5</v>
      </c>
      <c r="S41" s="332">
        <v>2624.679004945302</v>
      </c>
      <c r="T41" s="332">
        <v>2299.6999999999998</v>
      </c>
      <c r="U41" s="332">
        <v>2415</v>
      </c>
      <c r="V41" s="332">
        <v>2887.5</v>
      </c>
      <c r="W41" s="332">
        <v>2591.9486506353037</v>
      </c>
      <c r="X41" s="345">
        <v>2023.9</v>
      </c>
      <c r="Y41" s="133"/>
    </row>
    <row r="42" spans="1:25" ht="11.1" customHeight="1" x14ac:dyDescent="0.15">
      <c r="A42" s="133"/>
      <c r="B42" s="159"/>
      <c r="C42" s="133">
        <v>8</v>
      </c>
      <c r="D42" s="162"/>
      <c r="E42" s="212">
        <v>0</v>
      </c>
      <c r="F42" s="233">
        <v>0</v>
      </c>
      <c r="G42" s="212">
        <v>0</v>
      </c>
      <c r="H42" s="332">
        <v>403.1</v>
      </c>
      <c r="I42" s="332">
        <v>1365</v>
      </c>
      <c r="J42" s="332">
        <v>1890</v>
      </c>
      <c r="K42" s="334">
        <v>1590.7074641529853</v>
      </c>
      <c r="L42" s="332">
        <v>35362.800000000003</v>
      </c>
      <c r="M42" s="332">
        <v>2100</v>
      </c>
      <c r="N42" s="332">
        <v>2835</v>
      </c>
      <c r="O42" s="332">
        <v>2262.7473227944929</v>
      </c>
      <c r="P42" s="332">
        <v>2816.4</v>
      </c>
      <c r="Q42" s="332">
        <v>2415</v>
      </c>
      <c r="R42" s="332">
        <v>3150</v>
      </c>
      <c r="S42" s="332">
        <v>2673.147917757989</v>
      </c>
      <c r="T42" s="334">
        <v>3503.2</v>
      </c>
      <c r="U42" s="332">
        <v>2415</v>
      </c>
      <c r="V42" s="332">
        <v>2863.35</v>
      </c>
      <c r="W42" s="332">
        <v>2544.7544028680263</v>
      </c>
      <c r="X42" s="345">
        <v>2720.4</v>
      </c>
      <c r="Y42" s="133"/>
    </row>
    <row r="43" spans="1:25" ht="11.1" customHeight="1" x14ac:dyDescent="0.15">
      <c r="A43" s="133"/>
      <c r="B43" s="159"/>
      <c r="C43" s="133">
        <v>9</v>
      </c>
      <c r="D43" s="162"/>
      <c r="E43" s="212">
        <v>0</v>
      </c>
      <c r="F43" s="212">
        <v>0</v>
      </c>
      <c r="G43" s="212">
        <v>0</v>
      </c>
      <c r="H43" s="332">
        <v>118</v>
      </c>
      <c r="I43" s="332">
        <v>1312.5</v>
      </c>
      <c r="J43" s="332">
        <v>1846.95</v>
      </c>
      <c r="K43" s="332">
        <v>1550.1769814057163</v>
      </c>
      <c r="L43" s="332">
        <v>22509.599999999999</v>
      </c>
      <c r="M43" s="332">
        <v>2101.0500000000002</v>
      </c>
      <c r="N43" s="332">
        <v>2520</v>
      </c>
      <c r="O43" s="332">
        <v>2226.6276995305166</v>
      </c>
      <c r="P43" s="332">
        <v>1824.9</v>
      </c>
      <c r="Q43" s="332">
        <v>2415</v>
      </c>
      <c r="R43" s="332">
        <v>3038.7000000000003</v>
      </c>
      <c r="S43" s="332">
        <v>2695.5550476947537</v>
      </c>
      <c r="T43" s="332">
        <v>2096.3000000000002</v>
      </c>
      <c r="U43" s="332">
        <v>2432.85</v>
      </c>
      <c r="V43" s="332">
        <v>2953.65</v>
      </c>
      <c r="W43" s="332">
        <v>2605.0409290468774</v>
      </c>
      <c r="X43" s="345">
        <v>1813.5</v>
      </c>
      <c r="Y43" s="133"/>
    </row>
    <row r="44" spans="1:25" ht="11.1" customHeight="1" x14ac:dyDescent="0.15">
      <c r="A44" s="133"/>
      <c r="B44" s="159"/>
      <c r="C44" s="133">
        <v>10</v>
      </c>
      <c r="D44" s="162"/>
      <c r="E44" s="212">
        <v>0</v>
      </c>
      <c r="F44" s="212">
        <v>0</v>
      </c>
      <c r="G44" s="212">
        <v>0</v>
      </c>
      <c r="H44" s="212">
        <v>0</v>
      </c>
      <c r="I44" s="332">
        <v>1260</v>
      </c>
      <c r="J44" s="332">
        <v>1846.95</v>
      </c>
      <c r="K44" s="332">
        <v>1523.2621738396156</v>
      </c>
      <c r="L44" s="332">
        <v>30001.200000000001</v>
      </c>
      <c r="M44" s="332">
        <v>2112.6</v>
      </c>
      <c r="N44" s="332">
        <v>2415</v>
      </c>
      <c r="O44" s="332">
        <v>2211.3387275242039</v>
      </c>
      <c r="P44" s="332">
        <v>2713.9</v>
      </c>
      <c r="Q44" s="332">
        <v>2415</v>
      </c>
      <c r="R44" s="332">
        <v>3045</v>
      </c>
      <c r="S44" s="332">
        <v>2686.3465743676006</v>
      </c>
      <c r="T44" s="332">
        <v>2205.9</v>
      </c>
      <c r="U44" s="332">
        <v>2415</v>
      </c>
      <c r="V44" s="332">
        <v>2835</v>
      </c>
      <c r="W44" s="332">
        <v>2568.4819288049398</v>
      </c>
      <c r="X44" s="345">
        <v>1729.6</v>
      </c>
      <c r="Y44" s="133"/>
    </row>
    <row r="45" spans="1:25" ht="11.1" customHeight="1" x14ac:dyDescent="0.15">
      <c r="A45" s="133"/>
      <c r="B45" s="159"/>
      <c r="C45" s="133">
        <v>11</v>
      </c>
      <c r="D45" s="162"/>
      <c r="E45" s="212">
        <v>0</v>
      </c>
      <c r="F45" s="212">
        <v>0</v>
      </c>
      <c r="G45" s="212">
        <v>0</v>
      </c>
      <c r="H45" s="212">
        <v>59.6</v>
      </c>
      <c r="I45" s="332">
        <v>1365</v>
      </c>
      <c r="J45" s="332">
        <v>1680</v>
      </c>
      <c r="K45" s="332">
        <v>1516.8438058058889</v>
      </c>
      <c r="L45" s="332">
        <v>23640</v>
      </c>
      <c r="M45" s="332">
        <v>2312.1</v>
      </c>
      <c r="N45" s="332">
        <v>2625</v>
      </c>
      <c r="O45" s="332">
        <v>2395.1481545360471</v>
      </c>
      <c r="P45" s="332">
        <v>2074.5</v>
      </c>
      <c r="Q45" s="332">
        <v>2520</v>
      </c>
      <c r="R45" s="332">
        <v>2658.6</v>
      </c>
      <c r="S45" s="332">
        <v>2570.8907977547206</v>
      </c>
      <c r="T45" s="332">
        <v>2056.4</v>
      </c>
      <c r="U45" s="332">
        <v>2530.5</v>
      </c>
      <c r="V45" s="332">
        <v>2731.05</v>
      </c>
      <c r="W45" s="332">
        <v>2649.6057692307695</v>
      </c>
      <c r="X45" s="345">
        <v>1723.8</v>
      </c>
      <c r="Y45" s="133"/>
    </row>
    <row r="46" spans="1:25" ht="11.1" customHeight="1" x14ac:dyDescent="0.15">
      <c r="A46" s="133"/>
      <c r="B46" s="335"/>
      <c r="C46" s="151">
        <v>12</v>
      </c>
      <c r="D46" s="163"/>
      <c r="E46" s="237">
        <v>0</v>
      </c>
      <c r="F46" s="237">
        <v>0</v>
      </c>
      <c r="G46" s="237">
        <v>0</v>
      </c>
      <c r="H46" s="237">
        <v>151.30000000000001</v>
      </c>
      <c r="I46" s="336">
        <v>1365</v>
      </c>
      <c r="J46" s="336">
        <v>1785</v>
      </c>
      <c r="K46" s="336">
        <v>1515.7744361212742</v>
      </c>
      <c r="L46" s="336">
        <v>33424.6</v>
      </c>
      <c r="M46" s="336">
        <v>2293.2000000000003</v>
      </c>
      <c r="N46" s="336">
        <v>2689.05</v>
      </c>
      <c r="O46" s="336">
        <v>2414.3504408928084</v>
      </c>
      <c r="P46" s="336">
        <v>1835.2</v>
      </c>
      <c r="Q46" s="336">
        <v>2635.5</v>
      </c>
      <c r="R46" s="336">
        <v>2944.2000000000003</v>
      </c>
      <c r="S46" s="336">
        <v>2722.7530297107114</v>
      </c>
      <c r="T46" s="336">
        <v>1878.5</v>
      </c>
      <c r="U46" s="336">
        <v>2625</v>
      </c>
      <c r="V46" s="336">
        <v>2940</v>
      </c>
      <c r="W46" s="336">
        <v>2755.4137168141592</v>
      </c>
      <c r="X46" s="346">
        <v>1168.9000000000001</v>
      </c>
      <c r="Y46" s="133"/>
    </row>
    <row r="47" spans="1:25" ht="3.75" customHeight="1" x14ac:dyDescent="0.15">
      <c r="B47" s="140"/>
      <c r="C47" s="185"/>
      <c r="D47" s="140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</row>
    <row r="48" spans="1:25" x14ac:dyDescent="0.15">
      <c r="B48" s="175" t="s">
        <v>258</v>
      </c>
      <c r="C48" s="134" t="s">
        <v>259</v>
      </c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</row>
    <row r="49" spans="2:26" x14ac:dyDescent="0.15">
      <c r="B49" s="217" t="s">
        <v>260</v>
      </c>
      <c r="C49" s="134" t="s">
        <v>261</v>
      </c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spans="2:26" x14ac:dyDescent="0.15">
      <c r="B50" s="217" t="s">
        <v>190</v>
      </c>
      <c r="C50" s="134" t="s">
        <v>262</v>
      </c>
      <c r="X50" s="133"/>
      <c r="Y50" s="133"/>
      <c r="Z50" s="133"/>
    </row>
    <row r="51" spans="2:26" x14ac:dyDescent="0.15">
      <c r="B51" s="217"/>
      <c r="X51" s="133"/>
      <c r="Y51" s="133"/>
      <c r="Z51" s="133"/>
    </row>
    <row r="52" spans="2:26" x14ac:dyDescent="0.15">
      <c r="X52" s="333"/>
      <c r="Y52" s="133"/>
      <c r="Z52" s="133"/>
    </row>
    <row r="53" spans="2:26" x14ac:dyDescent="0.15">
      <c r="X53" s="333"/>
      <c r="Y53" s="133"/>
      <c r="Z53" s="133"/>
    </row>
    <row r="54" spans="2:26" x14ac:dyDescent="0.15">
      <c r="X54" s="333"/>
      <c r="Y54" s="133"/>
      <c r="Z54" s="133"/>
    </row>
    <row r="55" spans="2:26" x14ac:dyDescent="0.15">
      <c r="X55" s="333"/>
      <c r="Y55" s="133"/>
      <c r="Z55" s="133"/>
    </row>
    <row r="56" spans="2:26" x14ac:dyDescent="0.15">
      <c r="X56" s="333"/>
      <c r="Y56" s="133"/>
      <c r="Z56" s="133"/>
    </row>
    <row r="57" spans="2:26" x14ac:dyDescent="0.15">
      <c r="X57" s="347"/>
      <c r="Y57" s="133"/>
      <c r="Z57" s="133"/>
    </row>
    <row r="58" spans="2:26" x14ac:dyDescent="0.15">
      <c r="X58" s="333"/>
      <c r="Y58" s="133"/>
      <c r="Z58" s="133"/>
    </row>
    <row r="59" spans="2:26" x14ac:dyDescent="0.15">
      <c r="X59" s="333"/>
      <c r="Y59" s="133"/>
      <c r="Z59" s="133"/>
    </row>
    <row r="60" spans="2:26" x14ac:dyDescent="0.15">
      <c r="X60" s="3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7.875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16384" width="7.5" style="134"/>
  </cols>
  <sheetData>
    <row r="1" spans="1:23" ht="15" customHeight="1" x14ac:dyDescent="0.15">
      <c r="B1" s="132"/>
      <c r="C1" s="348"/>
      <c r="D1" s="348"/>
    </row>
    <row r="2" spans="1:23" ht="12.75" customHeight="1" x14ac:dyDescent="0.15">
      <c r="B2" s="134" t="str">
        <f>近和41!B3&amp;"（つづき）"</f>
        <v>(1)和牛チルド「4」の品目別価格（つづき）</v>
      </c>
      <c r="C2" s="318"/>
      <c r="D2" s="318"/>
    </row>
    <row r="3" spans="1:23" ht="12.75" customHeight="1" x14ac:dyDescent="0.15">
      <c r="B3" s="133"/>
      <c r="C3" s="320"/>
      <c r="D3" s="320"/>
      <c r="E3" s="133"/>
      <c r="F3" s="133"/>
      <c r="G3" s="133"/>
      <c r="H3" s="133"/>
      <c r="I3" s="133"/>
      <c r="J3" s="133"/>
      <c r="P3" s="321" t="s">
        <v>82</v>
      </c>
    </row>
    <row r="4" spans="1:23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ht="12" customHeight="1" x14ac:dyDescent="0.15">
      <c r="A5" s="162"/>
      <c r="B5" s="297"/>
      <c r="C5" s="322" t="s">
        <v>251</v>
      </c>
      <c r="D5" s="323"/>
      <c r="E5" s="324" t="s">
        <v>108</v>
      </c>
      <c r="F5" s="325"/>
      <c r="G5" s="325"/>
      <c r="H5" s="326"/>
      <c r="I5" s="324" t="s">
        <v>263</v>
      </c>
      <c r="J5" s="325"/>
      <c r="K5" s="325"/>
      <c r="L5" s="326"/>
      <c r="M5" s="324" t="s">
        <v>264</v>
      </c>
      <c r="N5" s="325"/>
      <c r="O5" s="325"/>
      <c r="P5" s="326"/>
      <c r="Q5" s="155"/>
      <c r="R5" s="155"/>
      <c r="S5" s="155"/>
      <c r="T5" s="155"/>
      <c r="U5" s="133"/>
      <c r="V5" s="133"/>
      <c r="W5" s="133"/>
    </row>
    <row r="6" spans="1:23" ht="12" customHeight="1" x14ac:dyDescent="0.15">
      <c r="A6" s="162"/>
      <c r="B6" s="327" t="s">
        <v>254</v>
      </c>
      <c r="C6" s="328"/>
      <c r="D6" s="329"/>
      <c r="E6" s="168" t="s">
        <v>90</v>
      </c>
      <c r="F6" s="147" t="s">
        <v>91</v>
      </c>
      <c r="G6" s="224" t="s">
        <v>92</v>
      </c>
      <c r="H6" s="147" t="s">
        <v>93</v>
      </c>
      <c r="I6" s="168" t="s">
        <v>90</v>
      </c>
      <c r="J6" s="147" t="s">
        <v>91</v>
      </c>
      <c r="K6" s="224" t="s">
        <v>92</v>
      </c>
      <c r="L6" s="147" t="s">
        <v>93</v>
      </c>
      <c r="M6" s="168" t="s">
        <v>90</v>
      </c>
      <c r="N6" s="147" t="s">
        <v>91</v>
      </c>
      <c r="O6" s="224" t="s">
        <v>92</v>
      </c>
      <c r="P6" s="147" t="s">
        <v>93</v>
      </c>
      <c r="Q6" s="155"/>
      <c r="R6" s="155"/>
      <c r="S6" s="155"/>
      <c r="T6" s="155"/>
      <c r="U6" s="133"/>
      <c r="V6" s="133"/>
      <c r="W6" s="133"/>
    </row>
    <row r="7" spans="1:23" ht="13.5" x14ac:dyDescent="0.15">
      <c r="A7" s="162"/>
      <c r="B7" s="150"/>
      <c r="C7" s="151"/>
      <c r="D7" s="163"/>
      <c r="E7" s="152"/>
      <c r="F7" s="153"/>
      <c r="G7" s="154" t="s">
        <v>94</v>
      </c>
      <c r="H7" s="153"/>
      <c r="I7" s="152"/>
      <c r="J7" s="153"/>
      <c r="K7" s="154" t="s">
        <v>94</v>
      </c>
      <c r="L7" s="153"/>
      <c r="M7" s="152"/>
      <c r="N7" s="153"/>
      <c r="O7" s="154" t="s">
        <v>94</v>
      </c>
      <c r="P7" s="153"/>
      <c r="Q7" s="155"/>
      <c r="R7" s="155"/>
      <c r="S7" s="155"/>
      <c r="T7" s="155"/>
      <c r="U7" s="133"/>
      <c r="V7" s="133"/>
      <c r="W7" s="133"/>
    </row>
    <row r="8" spans="1:23" ht="13.5" x14ac:dyDescent="0.15">
      <c r="A8" s="162"/>
      <c r="B8" s="330" t="s">
        <v>0</v>
      </c>
      <c r="C8" s="133">
        <v>19</v>
      </c>
      <c r="D8" s="156" t="s">
        <v>1</v>
      </c>
      <c r="E8" s="331">
        <v>2310</v>
      </c>
      <c r="F8" s="332">
        <v>3045</v>
      </c>
      <c r="G8" s="333">
        <v>2479</v>
      </c>
      <c r="H8" s="332">
        <v>40283</v>
      </c>
      <c r="I8" s="331">
        <v>1365</v>
      </c>
      <c r="J8" s="332">
        <v>1722</v>
      </c>
      <c r="K8" s="333">
        <v>1541</v>
      </c>
      <c r="L8" s="332">
        <v>77502</v>
      </c>
      <c r="M8" s="331">
        <v>2625</v>
      </c>
      <c r="N8" s="332">
        <v>3098</v>
      </c>
      <c r="O8" s="333">
        <v>2744</v>
      </c>
      <c r="P8" s="332">
        <v>444100</v>
      </c>
      <c r="Q8" s="155"/>
      <c r="R8" s="155"/>
      <c r="S8" s="155"/>
      <c r="T8" s="155"/>
      <c r="U8" s="133"/>
      <c r="V8" s="133"/>
      <c r="W8" s="133"/>
    </row>
    <row r="9" spans="1:23" ht="13.5" x14ac:dyDescent="0.15">
      <c r="A9" s="162"/>
      <c r="B9" s="159"/>
      <c r="C9" s="133">
        <v>20</v>
      </c>
      <c r="D9" s="162"/>
      <c r="E9" s="331">
        <v>2199</v>
      </c>
      <c r="F9" s="332">
        <v>2814</v>
      </c>
      <c r="G9" s="333">
        <v>2397</v>
      </c>
      <c r="H9" s="332">
        <v>37860</v>
      </c>
      <c r="I9" s="331">
        <v>1313</v>
      </c>
      <c r="J9" s="332">
        <v>1722</v>
      </c>
      <c r="K9" s="333">
        <v>1518</v>
      </c>
      <c r="L9" s="332">
        <v>80372</v>
      </c>
      <c r="M9" s="331">
        <v>2468</v>
      </c>
      <c r="N9" s="332">
        <v>3203</v>
      </c>
      <c r="O9" s="333">
        <v>2665</v>
      </c>
      <c r="P9" s="332">
        <v>439630</v>
      </c>
      <c r="Q9" s="155"/>
      <c r="R9" s="155"/>
      <c r="S9" s="155"/>
      <c r="T9" s="155"/>
      <c r="U9" s="133"/>
      <c r="V9" s="133"/>
      <c r="W9" s="133"/>
    </row>
    <row r="10" spans="1:23" x14ac:dyDescent="0.15">
      <c r="A10" s="162"/>
      <c r="B10" s="159"/>
      <c r="C10" s="133">
        <v>21</v>
      </c>
      <c r="D10" s="162"/>
      <c r="E10" s="331">
        <v>1890</v>
      </c>
      <c r="F10" s="332">
        <v>2762</v>
      </c>
      <c r="G10" s="333">
        <v>2254</v>
      </c>
      <c r="H10" s="332">
        <v>39070</v>
      </c>
      <c r="I10" s="331">
        <v>1155</v>
      </c>
      <c r="J10" s="332">
        <v>1680</v>
      </c>
      <c r="K10" s="333">
        <v>1441</v>
      </c>
      <c r="L10" s="332">
        <v>75954</v>
      </c>
      <c r="M10" s="331">
        <v>2100</v>
      </c>
      <c r="N10" s="332">
        <v>3140</v>
      </c>
      <c r="O10" s="333">
        <v>2438</v>
      </c>
      <c r="P10" s="332">
        <v>465256</v>
      </c>
      <c r="Q10" s="133"/>
      <c r="R10" s="133"/>
      <c r="S10" s="133"/>
      <c r="T10" s="133"/>
      <c r="U10" s="133"/>
      <c r="V10" s="133"/>
      <c r="W10" s="133"/>
    </row>
    <row r="11" spans="1:23" ht="13.5" x14ac:dyDescent="0.15">
      <c r="A11" s="162"/>
      <c r="B11" s="159"/>
      <c r="C11" s="133">
        <v>22</v>
      </c>
      <c r="D11" s="162"/>
      <c r="E11" s="332">
        <v>1902</v>
      </c>
      <c r="F11" s="332">
        <v>2625</v>
      </c>
      <c r="G11" s="332">
        <v>2234</v>
      </c>
      <c r="H11" s="332">
        <v>36715</v>
      </c>
      <c r="I11" s="332">
        <v>1208</v>
      </c>
      <c r="J11" s="332">
        <v>1596</v>
      </c>
      <c r="K11" s="332">
        <v>1358</v>
      </c>
      <c r="L11" s="332">
        <v>86991</v>
      </c>
      <c r="M11" s="332">
        <v>2205</v>
      </c>
      <c r="N11" s="332">
        <v>2940</v>
      </c>
      <c r="O11" s="332">
        <v>2481</v>
      </c>
      <c r="P11" s="334">
        <v>504478</v>
      </c>
      <c r="Q11" s="133"/>
      <c r="R11" s="155"/>
      <c r="S11" s="155"/>
      <c r="T11" s="155"/>
      <c r="U11" s="155"/>
      <c r="V11" s="155"/>
      <c r="W11" s="133"/>
    </row>
    <row r="12" spans="1:23" ht="13.5" x14ac:dyDescent="0.15">
      <c r="A12" s="133"/>
      <c r="B12" s="335"/>
      <c r="C12" s="151">
        <v>23</v>
      </c>
      <c r="D12" s="163"/>
      <c r="E12" s="164">
        <v>1992.9</v>
      </c>
      <c r="F12" s="164">
        <v>2730</v>
      </c>
      <c r="G12" s="164">
        <v>2220.6821622349871</v>
      </c>
      <c r="H12" s="164">
        <v>38743.5</v>
      </c>
      <c r="I12" s="164">
        <v>1207.5</v>
      </c>
      <c r="J12" s="164">
        <v>1627.5</v>
      </c>
      <c r="K12" s="164">
        <v>1356.619037265003</v>
      </c>
      <c r="L12" s="164">
        <v>118217.80000000002</v>
      </c>
      <c r="M12" s="164">
        <v>2205</v>
      </c>
      <c r="N12" s="164">
        <v>2940</v>
      </c>
      <c r="O12" s="164">
        <v>2444.427887395816</v>
      </c>
      <c r="P12" s="165">
        <v>512666.3</v>
      </c>
      <c r="Q12" s="133"/>
      <c r="R12" s="155"/>
      <c r="S12" s="155"/>
      <c r="T12" s="155"/>
      <c r="U12" s="155"/>
      <c r="V12" s="155"/>
      <c r="W12" s="133"/>
    </row>
    <row r="13" spans="1:23" x14ac:dyDescent="0.15">
      <c r="A13" s="133"/>
      <c r="B13" s="159"/>
      <c r="C13" s="133">
        <v>12</v>
      </c>
      <c r="D13" s="162"/>
      <c r="E13" s="332">
        <v>2104.2000000000003</v>
      </c>
      <c r="F13" s="332">
        <v>2545.2000000000003</v>
      </c>
      <c r="G13" s="332">
        <v>2280.1658875091312</v>
      </c>
      <c r="H13" s="158">
        <v>7275.5</v>
      </c>
      <c r="I13" s="158">
        <v>1260</v>
      </c>
      <c r="J13" s="158">
        <v>1543.5</v>
      </c>
      <c r="K13" s="158">
        <v>1318.8259756097561</v>
      </c>
      <c r="L13" s="158">
        <v>11251.8</v>
      </c>
      <c r="M13" s="158">
        <v>2205</v>
      </c>
      <c r="N13" s="158">
        <v>2940</v>
      </c>
      <c r="O13" s="158">
        <v>2343.4708916761133</v>
      </c>
      <c r="P13" s="162">
        <v>65962.899999999994</v>
      </c>
    </row>
    <row r="14" spans="1:23" x14ac:dyDescent="0.15">
      <c r="A14" s="133"/>
      <c r="B14" s="159" t="s">
        <v>255</v>
      </c>
      <c r="C14" s="133">
        <v>1</v>
      </c>
      <c r="D14" s="162" t="s">
        <v>256</v>
      </c>
      <c r="E14" s="332">
        <v>0</v>
      </c>
      <c r="F14" s="332">
        <v>0</v>
      </c>
      <c r="G14" s="332">
        <v>0</v>
      </c>
      <c r="H14" s="158">
        <v>4305.6000000000004</v>
      </c>
      <c r="I14" s="332">
        <v>0</v>
      </c>
      <c r="J14" s="332">
        <v>0</v>
      </c>
      <c r="K14" s="332">
        <v>0</v>
      </c>
      <c r="L14" s="158">
        <v>9632.2999999999993</v>
      </c>
      <c r="M14" s="332">
        <v>0</v>
      </c>
      <c r="N14" s="332">
        <v>0</v>
      </c>
      <c r="O14" s="332">
        <v>0</v>
      </c>
      <c r="P14" s="162">
        <v>49643</v>
      </c>
    </row>
    <row r="15" spans="1:23" x14ac:dyDescent="0.15">
      <c r="A15" s="133"/>
      <c r="B15" s="159"/>
      <c r="C15" s="133">
        <v>2</v>
      </c>
      <c r="D15" s="162"/>
      <c r="E15" s="332">
        <v>1785</v>
      </c>
      <c r="F15" s="332">
        <v>2625</v>
      </c>
      <c r="G15" s="332">
        <v>2104.2345679012342</v>
      </c>
      <c r="H15" s="158">
        <v>2304</v>
      </c>
      <c r="I15" s="332">
        <v>1050</v>
      </c>
      <c r="J15" s="332">
        <v>1470</v>
      </c>
      <c r="K15" s="332">
        <v>1312.1537692905517</v>
      </c>
      <c r="L15" s="158">
        <v>7990.3</v>
      </c>
      <c r="M15" s="332">
        <v>2100</v>
      </c>
      <c r="N15" s="332">
        <v>3115.35</v>
      </c>
      <c r="O15" s="332">
        <v>2322.6993233821595</v>
      </c>
      <c r="P15" s="162">
        <v>38635.4</v>
      </c>
    </row>
    <row r="16" spans="1:23" x14ac:dyDescent="0.15">
      <c r="A16" s="133"/>
      <c r="B16" s="159"/>
      <c r="C16" s="133">
        <v>3</v>
      </c>
      <c r="D16" s="162"/>
      <c r="E16" s="332">
        <v>1753.5</v>
      </c>
      <c r="F16" s="332">
        <v>2835</v>
      </c>
      <c r="G16" s="332">
        <v>2142.8187500000004</v>
      </c>
      <c r="H16" s="158">
        <v>2366.4</v>
      </c>
      <c r="I16" s="332">
        <v>1102.5</v>
      </c>
      <c r="J16" s="332">
        <v>1438.5</v>
      </c>
      <c r="K16" s="332">
        <v>1285.8459827470554</v>
      </c>
      <c r="L16" s="158">
        <v>9228.7999999999993</v>
      </c>
      <c r="M16" s="332">
        <v>2100</v>
      </c>
      <c r="N16" s="332">
        <v>3115.35</v>
      </c>
      <c r="O16" s="332">
        <v>2297.3494449030472</v>
      </c>
      <c r="P16" s="162">
        <v>41950.2</v>
      </c>
    </row>
    <row r="17" spans="1:17" x14ac:dyDescent="0.15">
      <c r="A17" s="133"/>
      <c r="B17" s="159"/>
      <c r="C17" s="133">
        <v>4</v>
      </c>
      <c r="D17" s="162"/>
      <c r="E17" s="332">
        <v>1833.3000000000002</v>
      </c>
      <c r="F17" s="332">
        <v>2339.4</v>
      </c>
      <c r="G17" s="332">
        <v>2107.3829130548988</v>
      </c>
      <c r="H17" s="158">
        <v>2332.8000000000002</v>
      </c>
      <c r="I17" s="332">
        <v>1102.5</v>
      </c>
      <c r="J17" s="332">
        <v>1438.5</v>
      </c>
      <c r="K17" s="332">
        <v>1287.0768851195066</v>
      </c>
      <c r="L17" s="158">
        <v>6886.4</v>
      </c>
      <c r="M17" s="332">
        <v>2100</v>
      </c>
      <c r="N17" s="332">
        <v>3150</v>
      </c>
      <c r="O17" s="332">
        <v>2219.6699746982581</v>
      </c>
      <c r="P17" s="162">
        <v>46041</v>
      </c>
    </row>
    <row r="18" spans="1:17" x14ac:dyDescent="0.15">
      <c r="A18" s="133"/>
      <c r="B18" s="159"/>
      <c r="C18" s="133">
        <v>5</v>
      </c>
      <c r="D18" s="162"/>
      <c r="E18" s="332">
        <v>1995</v>
      </c>
      <c r="F18" s="332">
        <v>2835</v>
      </c>
      <c r="G18" s="332">
        <v>2127.6868047446383</v>
      </c>
      <c r="H18" s="158">
        <v>3618.3</v>
      </c>
      <c r="I18" s="334">
        <v>1050</v>
      </c>
      <c r="J18" s="332">
        <v>1417.5</v>
      </c>
      <c r="K18" s="332">
        <v>1256.1623932975031</v>
      </c>
      <c r="L18" s="158">
        <v>10056.200000000001</v>
      </c>
      <c r="M18" s="332">
        <v>2205</v>
      </c>
      <c r="N18" s="332">
        <v>2415</v>
      </c>
      <c r="O18" s="332">
        <v>2271.5408423395934</v>
      </c>
      <c r="P18" s="162">
        <v>57702.3</v>
      </c>
    </row>
    <row r="19" spans="1:17" x14ac:dyDescent="0.15">
      <c r="A19" s="133"/>
      <c r="B19" s="159"/>
      <c r="C19" s="133">
        <v>6</v>
      </c>
      <c r="D19" s="162"/>
      <c r="E19" s="332">
        <v>1946.7</v>
      </c>
      <c r="F19" s="332">
        <v>2299.5</v>
      </c>
      <c r="G19" s="332">
        <v>2081.6744645647582</v>
      </c>
      <c r="H19" s="158">
        <v>2371</v>
      </c>
      <c r="I19" s="332">
        <v>1050</v>
      </c>
      <c r="J19" s="332">
        <v>1379.7</v>
      </c>
      <c r="K19" s="332">
        <v>1294.9028678454902</v>
      </c>
      <c r="L19" s="158">
        <v>8227.6</v>
      </c>
      <c r="M19" s="332">
        <v>2205</v>
      </c>
      <c r="N19" s="332">
        <v>2940</v>
      </c>
      <c r="O19" s="332">
        <v>2307.8339470539968</v>
      </c>
      <c r="P19" s="162">
        <v>49185.7</v>
      </c>
    </row>
    <row r="20" spans="1:17" x14ac:dyDescent="0.15">
      <c r="A20" s="133"/>
      <c r="B20" s="159"/>
      <c r="C20" s="133">
        <v>7</v>
      </c>
      <c r="D20" s="162"/>
      <c r="E20" s="332">
        <v>2000.25</v>
      </c>
      <c r="F20" s="332">
        <v>2493.75</v>
      </c>
      <c r="G20" s="332">
        <v>2117.5965102974828</v>
      </c>
      <c r="H20" s="158">
        <v>2663.6</v>
      </c>
      <c r="I20" s="332">
        <v>1083.6000000000001</v>
      </c>
      <c r="J20" s="332">
        <v>1470</v>
      </c>
      <c r="K20" s="332">
        <v>1267.9849019547682</v>
      </c>
      <c r="L20" s="158">
        <v>10295.799999999999</v>
      </c>
      <c r="M20" s="332">
        <v>2310</v>
      </c>
      <c r="N20" s="332">
        <v>3097.5</v>
      </c>
      <c r="O20" s="332">
        <v>2414.3228302287607</v>
      </c>
      <c r="P20" s="162">
        <v>46302.6</v>
      </c>
    </row>
    <row r="21" spans="1:17" x14ac:dyDescent="0.15">
      <c r="A21" s="133"/>
      <c r="B21" s="159"/>
      <c r="C21" s="133">
        <v>8</v>
      </c>
      <c r="D21" s="162"/>
      <c r="E21" s="332">
        <v>1925.7</v>
      </c>
      <c r="F21" s="332">
        <v>2415</v>
      </c>
      <c r="G21" s="332">
        <v>2080.8121462479457</v>
      </c>
      <c r="H21" s="158">
        <v>2717.3</v>
      </c>
      <c r="I21" s="332">
        <v>1102.5</v>
      </c>
      <c r="J21" s="334">
        <v>1428</v>
      </c>
      <c r="K21" s="332">
        <v>1251.4474104783451</v>
      </c>
      <c r="L21" s="158">
        <v>7116.8</v>
      </c>
      <c r="M21" s="332">
        <v>2310</v>
      </c>
      <c r="N21" s="332">
        <v>3097.5</v>
      </c>
      <c r="O21" s="332">
        <v>2518.5328015023833</v>
      </c>
      <c r="P21" s="158">
        <v>49425.8</v>
      </c>
    </row>
    <row r="22" spans="1:17" x14ac:dyDescent="0.15">
      <c r="A22" s="133"/>
      <c r="B22" s="159"/>
      <c r="C22" s="133">
        <v>9</v>
      </c>
      <c r="D22" s="162"/>
      <c r="E22" s="332">
        <v>1997.1000000000001</v>
      </c>
      <c r="F22" s="332">
        <v>2730</v>
      </c>
      <c r="G22" s="332">
        <v>2129.1318916812784</v>
      </c>
      <c r="H22" s="158">
        <v>2812.4</v>
      </c>
      <c r="I22" s="332">
        <v>1109.8500000000001</v>
      </c>
      <c r="J22" s="332">
        <v>1470</v>
      </c>
      <c r="K22" s="332">
        <v>1267.1438973738861</v>
      </c>
      <c r="L22" s="158">
        <v>9305.4</v>
      </c>
      <c r="M22" s="332">
        <v>2310</v>
      </c>
      <c r="N22" s="332">
        <v>2992.5</v>
      </c>
      <c r="O22" s="332">
        <v>2553.738251610816</v>
      </c>
      <c r="P22" s="162">
        <v>47525</v>
      </c>
    </row>
    <row r="23" spans="1:17" x14ac:dyDescent="0.15">
      <c r="A23" s="133"/>
      <c r="B23" s="159"/>
      <c r="C23" s="133">
        <v>10</v>
      </c>
      <c r="D23" s="162"/>
      <c r="E23" s="332">
        <v>2002.3500000000001</v>
      </c>
      <c r="F23" s="332">
        <v>2415</v>
      </c>
      <c r="G23" s="332">
        <v>2118.273925547212</v>
      </c>
      <c r="H23" s="158">
        <v>3136.9</v>
      </c>
      <c r="I23" s="332">
        <v>1102.5</v>
      </c>
      <c r="J23" s="332">
        <v>1470</v>
      </c>
      <c r="K23" s="332">
        <v>1248.0742963703478</v>
      </c>
      <c r="L23" s="158">
        <v>13692.9</v>
      </c>
      <c r="M23" s="332">
        <v>2310</v>
      </c>
      <c r="N23" s="332">
        <v>2992.5</v>
      </c>
      <c r="O23" s="332">
        <v>2440.2892120591714</v>
      </c>
      <c r="P23" s="162">
        <v>54162.9</v>
      </c>
    </row>
    <row r="24" spans="1:17" x14ac:dyDescent="0.15">
      <c r="A24" s="133"/>
      <c r="B24" s="159"/>
      <c r="C24" s="133">
        <v>11</v>
      </c>
      <c r="D24" s="162"/>
      <c r="E24" s="332">
        <v>2100</v>
      </c>
      <c r="F24" s="332">
        <v>2625</v>
      </c>
      <c r="G24" s="332">
        <v>2161.1072647951446</v>
      </c>
      <c r="H24" s="158">
        <v>2234</v>
      </c>
      <c r="I24" s="332">
        <v>1178.1000000000001</v>
      </c>
      <c r="J24" s="332">
        <v>1470</v>
      </c>
      <c r="K24" s="332">
        <v>1275.65396867098</v>
      </c>
      <c r="L24" s="158">
        <v>15834.8</v>
      </c>
      <c r="M24" s="332">
        <v>2100</v>
      </c>
      <c r="N24" s="332">
        <v>2730</v>
      </c>
      <c r="O24" s="332">
        <v>2307.4888166047936</v>
      </c>
      <c r="P24" s="162">
        <v>47119.3</v>
      </c>
    </row>
    <row r="25" spans="1:17" x14ac:dyDescent="0.15">
      <c r="A25" s="133"/>
      <c r="B25" s="335"/>
      <c r="C25" s="151">
        <v>12</v>
      </c>
      <c r="D25" s="163"/>
      <c r="E25" s="336">
        <v>1998.15</v>
      </c>
      <c r="F25" s="336">
        <v>2362.5</v>
      </c>
      <c r="G25" s="336">
        <v>2160.7643996561278</v>
      </c>
      <c r="H25" s="166">
        <v>1598.7</v>
      </c>
      <c r="I25" s="336">
        <v>1204.3500000000001</v>
      </c>
      <c r="J25" s="336">
        <v>1470</v>
      </c>
      <c r="K25" s="336">
        <v>1304.9950959118132</v>
      </c>
      <c r="L25" s="166">
        <v>8654.4</v>
      </c>
      <c r="M25" s="336">
        <v>2310</v>
      </c>
      <c r="N25" s="336">
        <v>2940</v>
      </c>
      <c r="O25" s="336">
        <v>2538.6463996472748</v>
      </c>
      <c r="P25" s="163">
        <v>57882.8</v>
      </c>
    </row>
    <row r="27" spans="1:17" x14ac:dyDescent="0.15">
      <c r="P27" s="133"/>
      <c r="Q27" s="133"/>
    </row>
    <row r="28" spans="1:17" x14ac:dyDescent="0.15">
      <c r="P28" s="133"/>
      <c r="Q28" s="133"/>
    </row>
    <row r="29" spans="1:17" x14ac:dyDescent="0.15">
      <c r="P29" s="133"/>
      <c r="Q29" s="133"/>
    </row>
    <row r="30" spans="1:17" x14ac:dyDescent="0.15">
      <c r="P30" s="133"/>
      <c r="Q30" s="133"/>
    </row>
    <row r="31" spans="1:17" x14ac:dyDescent="0.15">
      <c r="P31" s="133"/>
      <c r="Q31" s="133"/>
    </row>
    <row r="48" ht="3.75" customHeight="1" x14ac:dyDescent="0.15"/>
    <row r="49" spans="2:2" x14ac:dyDescent="0.15">
      <c r="B49" s="135"/>
    </row>
    <row r="50" spans="2:2" x14ac:dyDescent="0.15">
      <c r="B50" s="135"/>
    </row>
    <row r="51" spans="2:2" x14ac:dyDescent="0.15">
      <c r="B51" s="135"/>
    </row>
    <row r="52" spans="2:2" x14ac:dyDescent="0.15">
      <c r="B52" s="135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5.375" style="134" customWidth="1"/>
    <col min="5" max="7" width="5.875" style="134" customWidth="1"/>
    <col min="8" max="8" width="7.625" style="134" customWidth="1"/>
    <col min="9" max="11" width="5.875" style="134" customWidth="1"/>
    <col min="12" max="12" width="7.75" style="134" customWidth="1"/>
    <col min="13" max="15" width="5.875" style="134" customWidth="1"/>
    <col min="16" max="16" width="7.5" style="134" customWidth="1"/>
    <col min="17" max="19" width="5.875" style="134" customWidth="1"/>
    <col min="20" max="20" width="7.75" style="134" customWidth="1"/>
    <col min="21" max="23" width="5.875" style="134" customWidth="1"/>
    <col min="24" max="24" width="7.625" style="134" customWidth="1"/>
    <col min="25" max="16384" width="7.5" style="134"/>
  </cols>
  <sheetData>
    <row r="1" spans="2:31" ht="15" customHeight="1" x14ac:dyDescent="0.15">
      <c r="B1" s="348"/>
      <c r="C1" s="348"/>
      <c r="D1" s="348"/>
    </row>
    <row r="2" spans="2:31" ht="12.75" customHeight="1" x14ac:dyDescent="0.15">
      <c r="B2" s="134" t="s">
        <v>265</v>
      </c>
      <c r="C2" s="318"/>
      <c r="D2" s="318"/>
    </row>
    <row r="3" spans="2:31" ht="12.75" customHeight="1" x14ac:dyDescent="0.15">
      <c r="B3" s="318"/>
      <c r="C3" s="318"/>
      <c r="D3" s="318"/>
      <c r="X3" s="135" t="s">
        <v>82</v>
      </c>
      <c r="Z3" s="133"/>
      <c r="AA3" s="133"/>
      <c r="AB3" s="133"/>
      <c r="AC3" s="133"/>
      <c r="AD3" s="133"/>
      <c r="AE3" s="133"/>
    </row>
    <row r="4" spans="2:31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Z4" s="133"/>
      <c r="AA4" s="133"/>
      <c r="AB4" s="133"/>
      <c r="AC4" s="133"/>
      <c r="AD4" s="133"/>
      <c r="AE4" s="133"/>
    </row>
    <row r="5" spans="2:31" ht="13.5" customHeight="1" x14ac:dyDescent="0.15">
      <c r="B5" s="136"/>
      <c r="C5" s="324" t="s">
        <v>251</v>
      </c>
      <c r="D5" s="323"/>
      <c r="E5" s="349" t="s">
        <v>266</v>
      </c>
      <c r="F5" s="350"/>
      <c r="G5" s="350"/>
      <c r="H5" s="351"/>
      <c r="I5" s="349" t="s">
        <v>267</v>
      </c>
      <c r="J5" s="350"/>
      <c r="K5" s="350"/>
      <c r="L5" s="351"/>
      <c r="M5" s="349" t="s">
        <v>268</v>
      </c>
      <c r="N5" s="350"/>
      <c r="O5" s="350"/>
      <c r="P5" s="351"/>
      <c r="Q5" s="349" t="s">
        <v>269</v>
      </c>
      <c r="R5" s="350"/>
      <c r="S5" s="350"/>
      <c r="T5" s="351"/>
      <c r="U5" s="349" t="s">
        <v>127</v>
      </c>
      <c r="V5" s="350"/>
      <c r="W5" s="350"/>
      <c r="X5" s="351"/>
      <c r="Z5" s="333"/>
      <c r="AA5" s="155"/>
      <c r="AB5" s="155"/>
      <c r="AC5" s="155"/>
      <c r="AD5" s="155"/>
      <c r="AE5" s="155"/>
    </row>
    <row r="6" spans="2:31" ht="13.5" customHeight="1" x14ac:dyDescent="0.15">
      <c r="B6" s="327" t="s">
        <v>270</v>
      </c>
      <c r="C6" s="352"/>
      <c r="D6" s="353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Q6" s="354" t="s">
        <v>271</v>
      </c>
      <c r="R6" s="354" t="s">
        <v>166</v>
      </c>
      <c r="S6" s="354" t="s">
        <v>272</v>
      </c>
      <c r="T6" s="354" t="s">
        <v>93</v>
      </c>
      <c r="U6" s="354" t="s">
        <v>271</v>
      </c>
      <c r="V6" s="354" t="s">
        <v>166</v>
      </c>
      <c r="W6" s="354" t="s">
        <v>272</v>
      </c>
      <c r="X6" s="354" t="s">
        <v>93</v>
      </c>
      <c r="Z6" s="333"/>
      <c r="AA6" s="155"/>
      <c r="AB6" s="155"/>
      <c r="AC6" s="155"/>
      <c r="AD6" s="155"/>
      <c r="AE6" s="155"/>
    </row>
    <row r="7" spans="2:31" ht="13.5" customHeight="1" x14ac:dyDescent="0.15">
      <c r="B7" s="150"/>
      <c r="C7" s="151"/>
      <c r="D7" s="151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Q7" s="355"/>
      <c r="R7" s="355"/>
      <c r="S7" s="355" t="s">
        <v>273</v>
      </c>
      <c r="T7" s="355"/>
      <c r="U7" s="355"/>
      <c r="V7" s="355"/>
      <c r="W7" s="355" t="s">
        <v>273</v>
      </c>
      <c r="X7" s="355"/>
      <c r="Z7" s="333"/>
      <c r="AA7" s="155"/>
      <c r="AB7" s="155"/>
      <c r="AC7" s="155"/>
      <c r="AD7" s="155"/>
      <c r="AE7" s="155"/>
    </row>
    <row r="8" spans="2:31" ht="13.5" customHeight="1" x14ac:dyDescent="0.15">
      <c r="B8" s="159" t="s">
        <v>274</v>
      </c>
      <c r="C8" s="319">
        <v>19</v>
      </c>
      <c r="D8" s="134" t="s">
        <v>275</v>
      </c>
      <c r="E8" s="332">
        <v>2730</v>
      </c>
      <c r="F8" s="332">
        <v>4200</v>
      </c>
      <c r="G8" s="332">
        <v>3323</v>
      </c>
      <c r="H8" s="332">
        <v>547512</v>
      </c>
      <c r="I8" s="332">
        <v>2100</v>
      </c>
      <c r="J8" s="332">
        <v>3045</v>
      </c>
      <c r="K8" s="332">
        <v>2571</v>
      </c>
      <c r="L8" s="332">
        <v>455794</v>
      </c>
      <c r="M8" s="332">
        <v>1575</v>
      </c>
      <c r="N8" s="332">
        <v>2310</v>
      </c>
      <c r="O8" s="332">
        <v>1981</v>
      </c>
      <c r="P8" s="332">
        <v>310877</v>
      </c>
      <c r="Q8" s="332">
        <v>6510</v>
      </c>
      <c r="R8" s="332">
        <v>7665</v>
      </c>
      <c r="S8" s="332">
        <v>7026</v>
      </c>
      <c r="T8" s="332">
        <v>123773</v>
      </c>
      <c r="U8" s="332">
        <v>5250</v>
      </c>
      <c r="V8" s="332">
        <v>6300</v>
      </c>
      <c r="W8" s="332">
        <v>5635</v>
      </c>
      <c r="X8" s="332">
        <v>219500</v>
      </c>
      <c r="Y8" s="133"/>
      <c r="Z8" s="333"/>
      <c r="AA8" s="155"/>
      <c r="AB8" s="155"/>
      <c r="AC8" s="155"/>
      <c r="AD8" s="155"/>
      <c r="AE8" s="155"/>
    </row>
    <row r="9" spans="2:31" ht="13.5" customHeight="1" x14ac:dyDescent="0.15">
      <c r="B9" s="159"/>
      <c r="C9" s="319">
        <v>20</v>
      </c>
      <c r="E9" s="332">
        <v>2205</v>
      </c>
      <c r="F9" s="332">
        <v>3990</v>
      </c>
      <c r="G9" s="332">
        <v>3056</v>
      </c>
      <c r="H9" s="332">
        <v>531022</v>
      </c>
      <c r="I9" s="332">
        <v>1785</v>
      </c>
      <c r="J9" s="332">
        <v>2940</v>
      </c>
      <c r="K9" s="332">
        <v>2386</v>
      </c>
      <c r="L9" s="332">
        <v>517307</v>
      </c>
      <c r="M9" s="332">
        <v>1313</v>
      </c>
      <c r="N9" s="332">
        <v>2100</v>
      </c>
      <c r="O9" s="332">
        <v>1679</v>
      </c>
      <c r="P9" s="332">
        <v>410882</v>
      </c>
      <c r="Q9" s="332">
        <v>5775</v>
      </c>
      <c r="R9" s="332">
        <v>7665</v>
      </c>
      <c r="S9" s="332">
        <v>6756</v>
      </c>
      <c r="T9" s="332">
        <v>133789</v>
      </c>
      <c r="U9" s="332">
        <v>3990</v>
      </c>
      <c r="V9" s="332">
        <v>6090</v>
      </c>
      <c r="W9" s="332">
        <v>5030</v>
      </c>
      <c r="X9" s="332">
        <v>242064</v>
      </c>
      <c r="Y9" s="133"/>
      <c r="Z9" s="333"/>
      <c r="AA9" s="155"/>
      <c r="AB9" s="155"/>
      <c r="AC9" s="155"/>
      <c r="AD9" s="155"/>
      <c r="AE9" s="155"/>
    </row>
    <row r="10" spans="2:31" ht="13.5" customHeight="1" x14ac:dyDescent="0.15">
      <c r="B10" s="159"/>
      <c r="C10" s="319">
        <v>21</v>
      </c>
      <c r="D10" s="133"/>
      <c r="E10" s="332">
        <v>2100</v>
      </c>
      <c r="F10" s="332">
        <v>3990</v>
      </c>
      <c r="G10" s="332">
        <v>2835</v>
      </c>
      <c r="H10" s="332">
        <v>611086</v>
      </c>
      <c r="I10" s="332">
        <v>1785</v>
      </c>
      <c r="J10" s="332">
        <v>3045</v>
      </c>
      <c r="K10" s="332">
        <v>2277</v>
      </c>
      <c r="L10" s="332">
        <v>595928</v>
      </c>
      <c r="M10" s="332">
        <v>1155</v>
      </c>
      <c r="N10" s="332">
        <v>1995</v>
      </c>
      <c r="O10" s="332">
        <v>1568</v>
      </c>
      <c r="P10" s="332">
        <v>386916</v>
      </c>
      <c r="Q10" s="332">
        <v>4830</v>
      </c>
      <c r="R10" s="332">
        <v>7560</v>
      </c>
      <c r="S10" s="332">
        <v>6040</v>
      </c>
      <c r="T10" s="332">
        <v>133940</v>
      </c>
      <c r="U10" s="332">
        <v>3675</v>
      </c>
      <c r="V10" s="332">
        <v>5775</v>
      </c>
      <c r="W10" s="332">
        <v>4670</v>
      </c>
      <c r="X10" s="332">
        <v>289539</v>
      </c>
      <c r="Y10" s="133"/>
      <c r="Z10" s="333"/>
      <c r="AA10" s="133"/>
      <c r="AB10" s="133"/>
      <c r="AC10" s="133"/>
      <c r="AD10" s="133"/>
      <c r="AE10" s="133"/>
    </row>
    <row r="11" spans="2:31" ht="13.5" customHeight="1" x14ac:dyDescent="0.15">
      <c r="B11" s="159"/>
      <c r="C11" s="319">
        <v>22</v>
      </c>
      <c r="D11" s="162"/>
      <c r="E11" s="332">
        <v>1995</v>
      </c>
      <c r="F11" s="332">
        <v>3990</v>
      </c>
      <c r="G11" s="334">
        <v>2703</v>
      </c>
      <c r="H11" s="332">
        <v>632227</v>
      </c>
      <c r="I11" s="332">
        <v>1785</v>
      </c>
      <c r="J11" s="332">
        <v>2835</v>
      </c>
      <c r="K11" s="332">
        <v>2215</v>
      </c>
      <c r="L11" s="332">
        <v>656932</v>
      </c>
      <c r="M11" s="332">
        <v>1050</v>
      </c>
      <c r="N11" s="332">
        <v>1943</v>
      </c>
      <c r="O11" s="332">
        <v>1561</v>
      </c>
      <c r="P11" s="332">
        <v>405064</v>
      </c>
      <c r="Q11" s="332">
        <v>4725</v>
      </c>
      <c r="R11" s="332">
        <v>6930</v>
      </c>
      <c r="S11" s="332">
        <v>5796</v>
      </c>
      <c r="T11" s="332">
        <v>135831</v>
      </c>
      <c r="U11" s="332">
        <v>3990</v>
      </c>
      <c r="V11" s="332">
        <v>5408</v>
      </c>
      <c r="W11" s="332">
        <v>4590</v>
      </c>
      <c r="X11" s="334">
        <v>324837</v>
      </c>
      <c r="Y11" s="133"/>
      <c r="Z11" s="333"/>
      <c r="AA11" s="155"/>
      <c r="AB11" s="155"/>
      <c r="AC11" s="155"/>
      <c r="AD11" s="155"/>
      <c r="AE11" s="133"/>
    </row>
    <row r="12" spans="2:31" ht="13.5" customHeight="1" x14ac:dyDescent="0.15">
      <c r="B12" s="335"/>
      <c r="C12" s="295">
        <v>23</v>
      </c>
      <c r="D12" s="163"/>
      <c r="E12" s="164">
        <v>2205</v>
      </c>
      <c r="F12" s="164">
        <v>3990</v>
      </c>
      <c r="G12" s="164">
        <v>2696.6600373475144</v>
      </c>
      <c r="H12" s="164">
        <v>657153.6</v>
      </c>
      <c r="I12" s="164">
        <v>1785</v>
      </c>
      <c r="J12" s="164">
        <v>2730</v>
      </c>
      <c r="K12" s="164">
        <v>2208.0341745733726</v>
      </c>
      <c r="L12" s="164">
        <v>662941.79999999993</v>
      </c>
      <c r="M12" s="164">
        <v>1260</v>
      </c>
      <c r="N12" s="164">
        <v>1995</v>
      </c>
      <c r="O12" s="164">
        <v>1561.7381697509602</v>
      </c>
      <c r="P12" s="164">
        <v>418418.89999999997</v>
      </c>
      <c r="Q12" s="164">
        <v>4830</v>
      </c>
      <c r="R12" s="164">
        <v>6951</v>
      </c>
      <c r="S12" s="164">
        <v>5821.4680138271278</v>
      </c>
      <c r="T12" s="164">
        <v>143210.50000000003</v>
      </c>
      <c r="U12" s="164">
        <v>3990</v>
      </c>
      <c r="V12" s="164">
        <v>5512.5</v>
      </c>
      <c r="W12" s="164">
        <v>4520.0630273524239</v>
      </c>
      <c r="X12" s="165">
        <v>297618.09999999998</v>
      </c>
      <c r="Y12" s="133"/>
      <c r="Z12" s="333"/>
      <c r="AA12" s="155"/>
      <c r="AB12" s="155"/>
      <c r="AC12" s="155"/>
      <c r="AD12" s="155"/>
      <c r="AE12" s="133"/>
    </row>
    <row r="13" spans="2:31" ht="13.5" customHeight="1" x14ac:dyDescent="0.15">
      <c r="B13" s="356"/>
      <c r="C13" s="357">
        <v>12</v>
      </c>
      <c r="D13" s="358"/>
      <c r="E13" s="359">
        <v>2835</v>
      </c>
      <c r="F13" s="359">
        <v>3990</v>
      </c>
      <c r="G13" s="359">
        <v>3233.5552326246207</v>
      </c>
      <c r="H13" s="359">
        <v>73157.3</v>
      </c>
      <c r="I13" s="359">
        <v>2100</v>
      </c>
      <c r="J13" s="359">
        <v>2730</v>
      </c>
      <c r="K13" s="359">
        <v>2364.8052985963509</v>
      </c>
      <c r="L13" s="359">
        <v>71515.199999999997</v>
      </c>
      <c r="M13" s="359">
        <v>1260</v>
      </c>
      <c r="N13" s="359">
        <v>1680</v>
      </c>
      <c r="O13" s="359">
        <v>1442.4458393185232</v>
      </c>
      <c r="P13" s="359">
        <v>35502.6</v>
      </c>
      <c r="Q13" s="359">
        <v>5775</v>
      </c>
      <c r="R13" s="359">
        <v>6951</v>
      </c>
      <c r="S13" s="359">
        <v>6419.2894502596228</v>
      </c>
      <c r="T13" s="359">
        <v>15068.3</v>
      </c>
      <c r="U13" s="359">
        <v>4515</v>
      </c>
      <c r="V13" s="359">
        <v>5512.5</v>
      </c>
      <c r="W13" s="359">
        <v>4826.9106977605034</v>
      </c>
      <c r="X13" s="360">
        <v>35103.200000000004</v>
      </c>
      <c r="Y13" s="133"/>
      <c r="Z13" s="361"/>
    </row>
    <row r="14" spans="2:31" ht="13.5" customHeight="1" x14ac:dyDescent="0.15">
      <c r="B14" s="356" t="s">
        <v>255</v>
      </c>
      <c r="C14" s="357">
        <v>1</v>
      </c>
      <c r="D14" s="358" t="s">
        <v>256</v>
      </c>
      <c r="E14" s="359">
        <v>2520</v>
      </c>
      <c r="F14" s="359">
        <v>3675</v>
      </c>
      <c r="G14" s="359">
        <v>2969.6381729920558</v>
      </c>
      <c r="H14" s="359">
        <v>57033.899999999994</v>
      </c>
      <c r="I14" s="359">
        <v>1837.5</v>
      </c>
      <c r="J14" s="359">
        <v>2646</v>
      </c>
      <c r="K14" s="359">
        <v>2304.4310338816408</v>
      </c>
      <c r="L14" s="359">
        <v>53045.1</v>
      </c>
      <c r="M14" s="359">
        <v>1260</v>
      </c>
      <c r="N14" s="359">
        <v>1575</v>
      </c>
      <c r="O14" s="359">
        <v>1415.0723455104128</v>
      </c>
      <c r="P14" s="359">
        <v>37936.899999999994</v>
      </c>
      <c r="Q14" s="359">
        <v>5670</v>
      </c>
      <c r="R14" s="359">
        <v>6825</v>
      </c>
      <c r="S14" s="359">
        <v>6210.8585177221339</v>
      </c>
      <c r="T14" s="359">
        <v>10870.9</v>
      </c>
      <c r="U14" s="359">
        <v>4200</v>
      </c>
      <c r="V14" s="359">
        <v>5040</v>
      </c>
      <c r="W14" s="359">
        <v>4599.8454990777418</v>
      </c>
      <c r="X14" s="360">
        <v>26703.9</v>
      </c>
      <c r="Y14" s="133"/>
      <c r="Z14" s="361"/>
    </row>
    <row r="15" spans="2:31" ht="13.5" customHeight="1" x14ac:dyDescent="0.15">
      <c r="B15" s="356"/>
      <c r="C15" s="357">
        <v>2</v>
      </c>
      <c r="D15" s="358"/>
      <c r="E15" s="359">
        <v>2415</v>
      </c>
      <c r="F15" s="359">
        <v>3465</v>
      </c>
      <c r="G15" s="359">
        <v>2822.3060062451259</v>
      </c>
      <c r="H15" s="359">
        <v>50661.3</v>
      </c>
      <c r="I15" s="359">
        <v>1890</v>
      </c>
      <c r="J15" s="359">
        <v>2625</v>
      </c>
      <c r="K15" s="359">
        <v>2225.3750057814832</v>
      </c>
      <c r="L15" s="359">
        <v>54219</v>
      </c>
      <c r="M15" s="359">
        <v>1260</v>
      </c>
      <c r="N15" s="359">
        <v>1575</v>
      </c>
      <c r="O15" s="359">
        <v>1444.6287913844603</v>
      </c>
      <c r="P15" s="359">
        <v>36447.200000000004</v>
      </c>
      <c r="Q15" s="359">
        <v>5460</v>
      </c>
      <c r="R15" s="359">
        <v>6615</v>
      </c>
      <c r="S15" s="359">
        <v>6149.9665251440492</v>
      </c>
      <c r="T15" s="359">
        <v>11055.1</v>
      </c>
      <c r="U15" s="359">
        <v>4058.0400000000004</v>
      </c>
      <c r="V15" s="359">
        <v>4935</v>
      </c>
      <c r="W15" s="359">
        <v>4540.1733508127954</v>
      </c>
      <c r="X15" s="360">
        <v>24708.400000000001</v>
      </c>
      <c r="Y15" s="133"/>
      <c r="Z15" s="361"/>
    </row>
    <row r="16" spans="2:31" ht="13.5" customHeight="1" x14ac:dyDescent="0.15">
      <c r="B16" s="356"/>
      <c r="C16" s="357">
        <v>3</v>
      </c>
      <c r="D16" s="358"/>
      <c r="E16" s="359">
        <v>2310</v>
      </c>
      <c r="F16" s="359">
        <v>3150</v>
      </c>
      <c r="G16" s="359">
        <v>2635.6112689759821</v>
      </c>
      <c r="H16" s="359">
        <v>52847.899999999994</v>
      </c>
      <c r="I16" s="359">
        <v>1942.5</v>
      </c>
      <c r="J16" s="359">
        <v>2425.5</v>
      </c>
      <c r="K16" s="359">
        <v>2146.2630973251644</v>
      </c>
      <c r="L16" s="359">
        <v>49455.9</v>
      </c>
      <c r="M16" s="359">
        <v>1260</v>
      </c>
      <c r="N16" s="359">
        <v>1575</v>
      </c>
      <c r="O16" s="359">
        <v>1442.7317290238448</v>
      </c>
      <c r="P16" s="359">
        <v>29875.5</v>
      </c>
      <c r="Q16" s="359">
        <v>5678.505000000001</v>
      </c>
      <c r="R16" s="359">
        <v>6825</v>
      </c>
      <c r="S16" s="359">
        <v>6246.3871740016311</v>
      </c>
      <c r="T16" s="359">
        <v>11470.3</v>
      </c>
      <c r="U16" s="359">
        <v>4200</v>
      </c>
      <c r="V16" s="359">
        <v>4882.5</v>
      </c>
      <c r="W16" s="359">
        <v>4577.2446929688313</v>
      </c>
      <c r="X16" s="359">
        <v>24797.5</v>
      </c>
      <c r="Y16" s="133"/>
      <c r="Z16" s="361"/>
    </row>
    <row r="17" spans="2:26" ht="13.5" customHeight="1" x14ac:dyDescent="0.15">
      <c r="B17" s="356"/>
      <c r="C17" s="357">
        <v>4</v>
      </c>
      <c r="D17" s="358"/>
      <c r="E17" s="359">
        <v>2310</v>
      </c>
      <c r="F17" s="359">
        <v>2835</v>
      </c>
      <c r="G17" s="359">
        <v>2580.210612306455</v>
      </c>
      <c r="H17" s="359">
        <v>71261.100000000006</v>
      </c>
      <c r="I17" s="359">
        <v>1995</v>
      </c>
      <c r="J17" s="359">
        <v>2467.5</v>
      </c>
      <c r="K17" s="359">
        <v>2151.7644988019401</v>
      </c>
      <c r="L17" s="359">
        <v>49263.8</v>
      </c>
      <c r="M17" s="359">
        <v>1365</v>
      </c>
      <c r="N17" s="359">
        <v>1785</v>
      </c>
      <c r="O17" s="359">
        <v>1511.4476577816206</v>
      </c>
      <c r="P17" s="359">
        <v>38328.5</v>
      </c>
      <c r="Q17" s="359">
        <v>5775</v>
      </c>
      <c r="R17" s="359">
        <v>6825</v>
      </c>
      <c r="S17" s="359">
        <v>6328.248372624912</v>
      </c>
      <c r="T17" s="359">
        <v>16350.900000000001</v>
      </c>
      <c r="U17" s="359">
        <v>4200</v>
      </c>
      <c r="V17" s="359">
        <v>4928.8050000000003</v>
      </c>
      <c r="W17" s="359">
        <v>4586.3224702901089</v>
      </c>
      <c r="X17" s="360">
        <v>22552.2</v>
      </c>
      <c r="Y17" s="133"/>
      <c r="Z17" s="361"/>
    </row>
    <row r="18" spans="2:26" ht="13.5" customHeight="1" x14ac:dyDescent="0.15">
      <c r="B18" s="356"/>
      <c r="C18" s="357">
        <v>5</v>
      </c>
      <c r="D18" s="358"/>
      <c r="E18" s="359">
        <v>2205</v>
      </c>
      <c r="F18" s="359">
        <v>2940</v>
      </c>
      <c r="G18" s="359">
        <v>2607.7721269677568</v>
      </c>
      <c r="H18" s="359">
        <v>84788.9</v>
      </c>
      <c r="I18" s="359">
        <v>1994.6850000000002</v>
      </c>
      <c r="J18" s="359">
        <v>2499</v>
      </c>
      <c r="K18" s="359">
        <v>2161.3412596015364</v>
      </c>
      <c r="L18" s="359">
        <v>60198.5</v>
      </c>
      <c r="M18" s="359">
        <v>1417.5</v>
      </c>
      <c r="N18" s="359">
        <v>1785</v>
      </c>
      <c r="O18" s="359">
        <v>1520.7000976819324</v>
      </c>
      <c r="P18" s="359">
        <v>48845.5</v>
      </c>
      <c r="Q18" s="359">
        <v>5775</v>
      </c>
      <c r="R18" s="359">
        <v>6825</v>
      </c>
      <c r="S18" s="360">
        <v>6320.8668291809781</v>
      </c>
      <c r="T18" s="359">
        <v>19421.599999999999</v>
      </c>
      <c r="U18" s="359">
        <v>4200</v>
      </c>
      <c r="V18" s="360">
        <v>4987.5</v>
      </c>
      <c r="W18" s="359">
        <v>4551.7655319007881</v>
      </c>
      <c r="X18" s="360">
        <v>27569.1</v>
      </c>
      <c r="Y18" s="133"/>
      <c r="Z18" s="133"/>
    </row>
    <row r="19" spans="2:26" ht="13.5" customHeight="1" x14ac:dyDescent="0.15">
      <c r="B19" s="356"/>
      <c r="C19" s="357">
        <v>6</v>
      </c>
      <c r="D19" s="358"/>
      <c r="E19" s="359">
        <v>2205</v>
      </c>
      <c r="F19" s="359">
        <v>3045</v>
      </c>
      <c r="G19" s="359">
        <v>2588.3656098037</v>
      </c>
      <c r="H19" s="359">
        <v>71617.7</v>
      </c>
      <c r="I19" s="359">
        <v>1995</v>
      </c>
      <c r="J19" s="359">
        <v>2520</v>
      </c>
      <c r="K19" s="359">
        <v>2194.8377559600353</v>
      </c>
      <c r="L19" s="359">
        <v>53357.299999999996</v>
      </c>
      <c r="M19" s="359">
        <v>1417.5</v>
      </c>
      <c r="N19" s="359">
        <v>1837.5</v>
      </c>
      <c r="O19" s="359">
        <v>1498.7783848739862</v>
      </c>
      <c r="P19" s="359">
        <v>31007.599999999999</v>
      </c>
      <c r="Q19" s="359">
        <v>5775</v>
      </c>
      <c r="R19" s="359">
        <v>6825</v>
      </c>
      <c r="S19" s="359">
        <v>6310.9470907895575</v>
      </c>
      <c r="T19" s="359">
        <v>16399.599999999999</v>
      </c>
      <c r="U19" s="359">
        <v>4095</v>
      </c>
      <c r="V19" s="359">
        <v>5040</v>
      </c>
      <c r="W19" s="359">
        <v>4585.4400072344542</v>
      </c>
      <c r="X19" s="360">
        <v>24449.9</v>
      </c>
      <c r="Y19" s="133"/>
      <c r="Z19" s="133"/>
    </row>
    <row r="20" spans="2:26" ht="13.5" customHeight="1" x14ac:dyDescent="0.15">
      <c r="B20" s="356"/>
      <c r="C20" s="357">
        <v>7</v>
      </c>
      <c r="D20" s="358"/>
      <c r="E20" s="359">
        <v>2100</v>
      </c>
      <c r="F20" s="359">
        <v>3045</v>
      </c>
      <c r="G20" s="359">
        <v>2600.8549654644644</v>
      </c>
      <c r="H20" s="359">
        <v>74400.600000000006</v>
      </c>
      <c r="I20" s="359">
        <v>1785</v>
      </c>
      <c r="J20" s="359">
        <v>2520</v>
      </c>
      <c r="K20" s="359">
        <v>2087.4351183037497</v>
      </c>
      <c r="L20" s="359">
        <v>49081.799999999996</v>
      </c>
      <c r="M20" s="359">
        <v>1365</v>
      </c>
      <c r="N20" s="359">
        <v>1837.5</v>
      </c>
      <c r="O20" s="359">
        <v>1515.1808060439093</v>
      </c>
      <c r="P20" s="359">
        <v>36564.9</v>
      </c>
      <c r="Q20" s="359">
        <v>5670</v>
      </c>
      <c r="R20" s="359">
        <v>6825</v>
      </c>
      <c r="S20" s="359">
        <v>6320.7879321051578</v>
      </c>
      <c r="T20" s="359">
        <v>17973.699999999997</v>
      </c>
      <c r="U20" s="359">
        <v>4095</v>
      </c>
      <c r="V20" s="359">
        <v>5040</v>
      </c>
      <c r="W20" s="359">
        <v>4612.7044735917552</v>
      </c>
      <c r="X20" s="360">
        <v>25989.100000000002</v>
      </c>
      <c r="Y20" s="133"/>
      <c r="Z20" s="133"/>
    </row>
    <row r="21" spans="2:26" ht="13.5" customHeight="1" x14ac:dyDescent="0.15">
      <c r="B21" s="356"/>
      <c r="C21" s="357">
        <v>8</v>
      </c>
      <c r="D21" s="358"/>
      <c r="E21" s="359">
        <v>2205</v>
      </c>
      <c r="F21" s="359">
        <v>3045</v>
      </c>
      <c r="G21" s="359">
        <v>2633.6880019395699</v>
      </c>
      <c r="H21" s="359">
        <v>101660.7</v>
      </c>
      <c r="I21" s="359">
        <v>1890</v>
      </c>
      <c r="J21" s="359">
        <v>2467.5</v>
      </c>
      <c r="K21" s="359">
        <v>2085.1739498030188</v>
      </c>
      <c r="L21" s="359">
        <v>71874.7</v>
      </c>
      <c r="M21" s="359">
        <v>1407.6299999999999</v>
      </c>
      <c r="N21" s="359">
        <v>1837.5</v>
      </c>
      <c r="O21" s="359">
        <v>1515.9318184327926</v>
      </c>
      <c r="P21" s="359">
        <v>47570.100000000006</v>
      </c>
      <c r="Q21" s="359">
        <v>5775</v>
      </c>
      <c r="R21" s="359">
        <v>6825</v>
      </c>
      <c r="S21" s="359">
        <v>6380.7123890785015</v>
      </c>
      <c r="T21" s="359">
        <v>23646.100000000002</v>
      </c>
      <c r="U21" s="359">
        <v>4200</v>
      </c>
      <c r="V21" s="359">
        <v>5040</v>
      </c>
      <c r="W21" s="359">
        <v>4608.0202496000593</v>
      </c>
      <c r="X21" s="360">
        <v>42429.9</v>
      </c>
      <c r="Y21" s="133"/>
      <c r="Z21" s="133"/>
    </row>
    <row r="22" spans="2:26" ht="13.5" customHeight="1" x14ac:dyDescent="0.15">
      <c r="B22" s="356"/>
      <c r="C22" s="357">
        <v>9</v>
      </c>
      <c r="D22" s="358"/>
      <c r="E22" s="359">
        <v>2310</v>
      </c>
      <c r="F22" s="359">
        <v>3255</v>
      </c>
      <c r="G22" s="359">
        <v>2734.87496983451</v>
      </c>
      <c r="H22" s="359">
        <v>67501.100000000006</v>
      </c>
      <c r="I22" s="359">
        <v>1837.5</v>
      </c>
      <c r="J22" s="359">
        <v>2520</v>
      </c>
      <c r="K22" s="359">
        <v>2137.7457371829396</v>
      </c>
      <c r="L22" s="359">
        <v>56255.4</v>
      </c>
      <c r="M22" s="359">
        <v>1344</v>
      </c>
      <c r="N22" s="359">
        <v>1785</v>
      </c>
      <c r="O22" s="359">
        <v>1527.3490254015153</v>
      </c>
      <c r="P22" s="359">
        <v>37321.600000000006</v>
      </c>
      <c r="Q22" s="359">
        <v>5775</v>
      </c>
      <c r="R22" s="359">
        <v>6825</v>
      </c>
      <c r="S22" s="359">
        <v>6401.5944315570396</v>
      </c>
      <c r="T22" s="361">
        <v>16268.800000000001</v>
      </c>
      <c r="U22" s="360">
        <v>4200</v>
      </c>
      <c r="V22" s="359">
        <v>5250</v>
      </c>
      <c r="W22" s="359">
        <v>4513.1155868368287</v>
      </c>
      <c r="X22" s="359">
        <v>26304.6</v>
      </c>
      <c r="Y22" s="133"/>
      <c r="Z22" s="133"/>
    </row>
    <row r="23" spans="2:26" ht="13.5" customHeight="1" x14ac:dyDescent="0.15">
      <c r="B23" s="356"/>
      <c r="C23" s="357">
        <v>10</v>
      </c>
      <c r="D23" s="358"/>
      <c r="E23" s="359">
        <v>2310</v>
      </c>
      <c r="F23" s="359">
        <v>3255</v>
      </c>
      <c r="G23" s="360">
        <v>2786.0655283276801</v>
      </c>
      <c r="H23" s="359">
        <v>88097.700000000012</v>
      </c>
      <c r="I23" s="359">
        <v>1890</v>
      </c>
      <c r="J23" s="359">
        <v>2572.5</v>
      </c>
      <c r="K23" s="359">
        <v>2162.8066482998802</v>
      </c>
      <c r="L23" s="359">
        <v>66577.600000000006</v>
      </c>
      <c r="M23" s="359">
        <v>1260</v>
      </c>
      <c r="N23" s="359">
        <v>1785</v>
      </c>
      <c r="O23" s="359">
        <v>1508.6541050554281</v>
      </c>
      <c r="P23" s="359">
        <v>45164.9</v>
      </c>
      <c r="Q23" s="359">
        <v>5775</v>
      </c>
      <c r="R23" s="359">
        <v>6825</v>
      </c>
      <c r="S23" s="359">
        <v>6360.940349515221</v>
      </c>
      <c r="T23" s="359">
        <v>20607.199999999997</v>
      </c>
      <c r="U23" s="359">
        <v>4200</v>
      </c>
      <c r="V23" s="359">
        <v>5250</v>
      </c>
      <c r="W23" s="359">
        <v>4591.1020289343687</v>
      </c>
      <c r="X23" s="360">
        <v>31454.199999999997</v>
      </c>
      <c r="Y23" s="133"/>
      <c r="Z23" s="133"/>
    </row>
    <row r="24" spans="2:26" ht="13.5" customHeight="1" x14ac:dyDescent="0.15">
      <c r="B24" s="356"/>
      <c r="C24" s="357">
        <v>11</v>
      </c>
      <c r="D24" s="358"/>
      <c r="E24" s="359">
        <v>2415</v>
      </c>
      <c r="F24" s="359">
        <v>3465</v>
      </c>
      <c r="G24" s="359">
        <v>2919.8230323361677</v>
      </c>
      <c r="H24" s="359">
        <v>75099.7</v>
      </c>
      <c r="I24" s="359">
        <v>1890</v>
      </c>
      <c r="J24" s="359">
        <v>2730</v>
      </c>
      <c r="K24" s="359">
        <v>2254.7078522307597</v>
      </c>
      <c r="L24" s="359">
        <v>55192.400000000009</v>
      </c>
      <c r="M24" s="359">
        <v>1260</v>
      </c>
      <c r="N24" s="359">
        <v>1732.5</v>
      </c>
      <c r="O24" s="359">
        <v>1483.4946027644378</v>
      </c>
      <c r="P24" s="359">
        <v>33581.599999999999</v>
      </c>
      <c r="Q24" s="359">
        <v>5775</v>
      </c>
      <c r="R24" s="359">
        <v>6825</v>
      </c>
      <c r="S24" s="359">
        <v>6413.1180702717038</v>
      </c>
      <c r="T24" s="359">
        <v>17410</v>
      </c>
      <c r="U24" s="359">
        <v>4200</v>
      </c>
      <c r="V24" s="359">
        <v>5460</v>
      </c>
      <c r="W24" s="359">
        <v>4826.6861450779206</v>
      </c>
      <c r="X24" s="360">
        <v>29200.2</v>
      </c>
      <c r="Y24" s="133"/>
      <c r="Z24" s="133"/>
    </row>
    <row r="25" spans="2:26" ht="13.5" customHeight="1" x14ac:dyDescent="0.15">
      <c r="B25" s="362"/>
      <c r="C25" s="363">
        <v>12</v>
      </c>
      <c r="D25" s="364"/>
      <c r="E25" s="365">
        <v>2940</v>
      </c>
      <c r="F25" s="365">
        <v>3885</v>
      </c>
      <c r="G25" s="365">
        <v>3383.2928667972005</v>
      </c>
      <c r="H25" s="365">
        <v>97767.6</v>
      </c>
      <c r="I25" s="365">
        <v>2100</v>
      </c>
      <c r="J25" s="365">
        <v>2730</v>
      </c>
      <c r="K25" s="365">
        <v>2415.1133217670631</v>
      </c>
      <c r="L25" s="365">
        <v>59211.999999999993</v>
      </c>
      <c r="M25" s="365">
        <v>1260</v>
      </c>
      <c r="N25" s="365">
        <v>1732.5</v>
      </c>
      <c r="O25" s="365">
        <v>1481.3011695054727</v>
      </c>
      <c r="P25" s="365">
        <v>33559.199999999997</v>
      </c>
      <c r="Q25" s="365">
        <v>6090</v>
      </c>
      <c r="R25" s="365">
        <v>6825</v>
      </c>
      <c r="S25" s="365">
        <v>6482.1453705740059</v>
      </c>
      <c r="T25" s="365">
        <v>26457.599999999999</v>
      </c>
      <c r="U25" s="365">
        <v>4672.5</v>
      </c>
      <c r="V25" s="365">
        <v>5670</v>
      </c>
      <c r="W25" s="366">
        <v>5162.0135531282622</v>
      </c>
      <c r="X25" s="366">
        <v>24524.2</v>
      </c>
      <c r="Y25" s="133"/>
      <c r="Z25" s="133"/>
    </row>
    <row r="26" spans="2:26" ht="13.5" customHeight="1" x14ac:dyDescent="0.15">
      <c r="B26" s="367"/>
      <c r="C26" s="368"/>
      <c r="D26" s="369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133"/>
      <c r="Z26" s="133"/>
    </row>
    <row r="27" spans="2:26" ht="13.5" customHeight="1" x14ac:dyDescent="0.15">
      <c r="B27" s="370"/>
      <c r="C27" s="368"/>
      <c r="D27" s="37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133"/>
      <c r="Z27" s="133"/>
    </row>
    <row r="28" spans="2:26" ht="13.5" customHeight="1" x14ac:dyDescent="0.15">
      <c r="B28" s="372" t="s">
        <v>120</v>
      </c>
      <c r="C28" s="368"/>
      <c r="D28" s="369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33"/>
    </row>
    <row r="29" spans="2:26" ht="13.5" customHeight="1" x14ac:dyDescent="0.15">
      <c r="B29" s="373">
        <v>41248</v>
      </c>
      <c r="C29" s="374"/>
      <c r="D29" s="375">
        <v>41254</v>
      </c>
      <c r="E29" s="332">
        <v>2940</v>
      </c>
      <c r="F29" s="332">
        <v>3780</v>
      </c>
      <c r="G29" s="332">
        <v>3331.1077192422704</v>
      </c>
      <c r="H29" s="332">
        <v>19810.3</v>
      </c>
      <c r="I29" s="332">
        <v>2100</v>
      </c>
      <c r="J29" s="332">
        <v>2730</v>
      </c>
      <c r="K29" s="332">
        <v>2410.6314445133285</v>
      </c>
      <c r="L29" s="332">
        <v>17844.3</v>
      </c>
      <c r="M29" s="332">
        <v>1260</v>
      </c>
      <c r="N29" s="332">
        <v>1732.5</v>
      </c>
      <c r="O29" s="332">
        <v>1475.8570943652408</v>
      </c>
      <c r="P29" s="332">
        <v>10590.8</v>
      </c>
      <c r="Q29" s="332">
        <v>6090</v>
      </c>
      <c r="R29" s="332">
        <v>6825</v>
      </c>
      <c r="S29" s="332">
        <v>6468.4243727366793</v>
      </c>
      <c r="T29" s="332">
        <v>8423.7999999999993</v>
      </c>
      <c r="U29" s="332">
        <v>4672.5</v>
      </c>
      <c r="V29" s="332">
        <v>5460</v>
      </c>
      <c r="W29" s="332">
        <v>5134.7239299897037</v>
      </c>
      <c r="X29" s="332">
        <v>7132.2</v>
      </c>
      <c r="Y29" s="133"/>
    </row>
    <row r="30" spans="2:26" ht="13.5" customHeight="1" x14ac:dyDescent="0.15">
      <c r="B30" s="376" t="s">
        <v>121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33"/>
    </row>
    <row r="31" spans="2:26" ht="13.5" customHeight="1" x14ac:dyDescent="0.15">
      <c r="B31" s="373">
        <v>41255</v>
      </c>
      <c r="C31" s="374"/>
      <c r="D31" s="375">
        <v>41261</v>
      </c>
      <c r="E31" s="230">
        <v>2940</v>
      </c>
      <c r="F31" s="230">
        <v>3885</v>
      </c>
      <c r="G31" s="230">
        <v>3363.5473624503684</v>
      </c>
      <c r="H31" s="230">
        <v>26978.799999999999</v>
      </c>
      <c r="I31" s="230">
        <v>2100</v>
      </c>
      <c r="J31" s="230">
        <v>2730</v>
      </c>
      <c r="K31" s="230">
        <v>2401.2331034482754</v>
      </c>
      <c r="L31" s="230">
        <v>16622.599999999999</v>
      </c>
      <c r="M31" s="230">
        <v>1260</v>
      </c>
      <c r="N31" s="230">
        <v>1680</v>
      </c>
      <c r="O31" s="230">
        <v>1493.8382199548639</v>
      </c>
      <c r="P31" s="230">
        <v>9154.7999999999993</v>
      </c>
      <c r="Q31" s="230">
        <v>6090</v>
      </c>
      <c r="R31" s="230">
        <v>6825</v>
      </c>
      <c r="S31" s="230">
        <v>6466.9192051794607</v>
      </c>
      <c r="T31" s="230">
        <v>6189.1</v>
      </c>
      <c r="U31" s="230">
        <v>4830</v>
      </c>
      <c r="V31" s="230">
        <v>5670</v>
      </c>
      <c r="W31" s="230">
        <v>5130.5692487479118</v>
      </c>
      <c r="X31" s="230">
        <v>7008.2</v>
      </c>
      <c r="Y31" s="133"/>
    </row>
    <row r="32" spans="2:26" ht="13.5" customHeight="1" x14ac:dyDescent="0.15">
      <c r="B32" s="376" t="s">
        <v>122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33"/>
    </row>
    <row r="33" spans="2:25" ht="13.5" customHeight="1" x14ac:dyDescent="0.15">
      <c r="B33" s="373">
        <v>41262</v>
      </c>
      <c r="C33" s="374"/>
      <c r="D33" s="375">
        <v>41268</v>
      </c>
      <c r="E33" s="230">
        <v>2940</v>
      </c>
      <c r="F33" s="230">
        <v>3858.75</v>
      </c>
      <c r="G33" s="230">
        <v>3489.8960561770232</v>
      </c>
      <c r="H33" s="230">
        <v>18531</v>
      </c>
      <c r="I33" s="230">
        <v>2100</v>
      </c>
      <c r="J33" s="230">
        <v>2730</v>
      </c>
      <c r="K33" s="230">
        <v>2452.7779432512921</v>
      </c>
      <c r="L33" s="230">
        <v>11460.7</v>
      </c>
      <c r="M33" s="230">
        <v>1260</v>
      </c>
      <c r="N33" s="230">
        <v>1680</v>
      </c>
      <c r="O33" s="230">
        <v>1454.6840354767185</v>
      </c>
      <c r="P33" s="230">
        <v>4615.3999999999996</v>
      </c>
      <c r="Q33" s="230">
        <v>6090</v>
      </c>
      <c r="R33" s="230">
        <v>6825</v>
      </c>
      <c r="S33" s="230">
        <v>6512.2561368468541</v>
      </c>
      <c r="T33" s="230">
        <v>5321.1</v>
      </c>
      <c r="U33" s="230">
        <v>4725</v>
      </c>
      <c r="V33" s="230">
        <v>5670</v>
      </c>
      <c r="W33" s="230">
        <v>5257.9090831435087</v>
      </c>
      <c r="X33" s="230">
        <v>4163.1000000000004</v>
      </c>
      <c r="Y33" s="133"/>
    </row>
    <row r="34" spans="2:25" ht="13.5" customHeight="1" x14ac:dyDescent="0.15">
      <c r="B34" s="376" t="s">
        <v>123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33"/>
    </row>
    <row r="35" spans="2:25" ht="13.5" customHeight="1" x14ac:dyDescent="0.15">
      <c r="B35" s="373">
        <v>41269</v>
      </c>
      <c r="C35" s="374"/>
      <c r="D35" s="375">
        <v>41271</v>
      </c>
      <c r="E35" s="230">
        <v>0</v>
      </c>
      <c r="F35" s="230">
        <v>0</v>
      </c>
      <c r="G35" s="230">
        <v>0</v>
      </c>
      <c r="H35" s="230">
        <v>32447.5</v>
      </c>
      <c r="I35" s="230">
        <v>0</v>
      </c>
      <c r="J35" s="230">
        <v>0</v>
      </c>
      <c r="K35" s="230">
        <v>0</v>
      </c>
      <c r="L35" s="230">
        <v>13284.4</v>
      </c>
      <c r="M35" s="230">
        <v>0</v>
      </c>
      <c r="N35" s="230">
        <v>0</v>
      </c>
      <c r="O35" s="230">
        <v>0</v>
      </c>
      <c r="P35" s="230">
        <v>9198.2000000000007</v>
      </c>
      <c r="Q35" s="230">
        <v>0</v>
      </c>
      <c r="R35" s="230">
        <v>0</v>
      </c>
      <c r="S35" s="230">
        <v>0</v>
      </c>
      <c r="T35" s="230">
        <v>6523.6</v>
      </c>
      <c r="U35" s="230">
        <v>0</v>
      </c>
      <c r="V35" s="230">
        <v>0</v>
      </c>
      <c r="W35" s="230">
        <v>0</v>
      </c>
      <c r="X35" s="230">
        <v>6220.7</v>
      </c>
      <c r="Y35" s="133"/>
    </row>
    <row r="36" spans="2:25" ht="13.5" customHeight="1" x14ac:dyDescent="0.15">
      <c r="B36" s="376" t="s">
        <v>124</v>
      </c>
      <c r="C36" s="377"/>
      <c r="D36" s="375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33"/>
    </row>
    <row r="37" spans="2:25" ht="13.5" customHeight="1" x14ac:dyDescent="0.15">
      <c r="B37" s="378"/>
      <c r="C37" s="379"/>
      <c r="D37" s="380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133"/>
    </row>
    <row r="38" spans="2:25" ht="3.75" customHeight="1" x14ac:dyDescent="0.15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5" ht="13.5" customHeight="1" x14ac:dyDescent="0.15">
      <c r="B39" s="135" t="s">
        <v>258</v>
      </c>
      <c r="C39" s="134" t="s">
        <v>276</v>
      </c>
    </row>
    <row r="40" spans="2:25" ht="13.5" customHeight="1" x14ac:dyDescent="0.15">
      <c r="B40" s="173" t="s">
        <v>260</v>
      </c>
      <c r="C40" s="134" t="s">
        <v>261</v>
      </c>
      <c r="X40" s="333"/>
      <c r="Y40" s="133"/>
    </row>
    <row r="41" spans="2:25" ht="13.5" customHeight="1" x14ac:dyDescent="0.15">
      <c r="B41" s="173" t="s">
        <v>190</v>
      </c>
      <c r="C41" s="134" t="s">
        <v>262</v>
      </c>
      <c r="X41" s="333"/>
      <c r="Y41" s="133"/>
    </row>
    <row r="42" spans="2:25" ht="13.5" customHeight="1" x14ac:dyDescent="0.15">
      <c r="B42" s="173"/>
      <c r="X42" s="333"/>
      <c r="Y42" s="133"/>
    </row>
    <row r="43" spans="2:25" x14ac:dyDescent="0.15"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333"/>
      <c r="Y43" s="133"/>
    </row>
    <row r="44" spans="2:25" x14ac:dyDescent="0.15">
      <c r="X44" s="333"/>
      <c r="Y44" s="133"/>
    </row>
    <row r="45" spans="2:25" x14ac:dyDescent="0.15">
      <c r="X45" s="333"/>
      <c r="Y45" s="133"/>
    </row>
    <row r="46" spans="2:25" x14ac:dyDescent="0.15">
      <c r="X46" s="333"/>
      <c r="Y46" s="133"/>
    </row>
    <row r="47" spans="2:25" x14ac:dyDescent="0.15">
      <c r="X47" s="333"/>
      <c r="Y47" s="133"/>
    </row>
    <row r="48" spans="2:25" x14ac:dyDescent="0.15">
      <c r="X48" s="333"/>
      <c r="Y48" s="133"/>
    </row>
    <row r="49" spans="24:25" x14ac:dyDescent="0.15">
      <c r="X49" s="333"/>
      <c r="Y49" s="133"/>
    </row>
    <row r="50" spans="24:25" x14ac:dyDescent="0.15">
      <c r="X50" s="333"/>
      <c r="Y50" s="133"/>
    </row>
    <row r="51" spans="24:25" x14ac:dyDescent="0.15">
      <c r="X51" s="333"/>
      <c r="Y51" s="133"/>
    </row>
    <row r="52" spans="24:25" x14ac:dyDescent="0.15">
      <c r="X52" s="361"/>
      <c r="Y52" s="133"/>
    </row>
    <row r="53" spans="24:25" x14ac:dyDescent="0.15">
      <c r="X53" s="361"/>
      <c r="Y53" s="133"/>
    </row>
    <row r="54" spans="24:25" x14ac:dyDescent="0.15">
      <c r="X54" s="361"/>
      <c r="Y54" s="133"/>
    </row>
    <row r="55" spans="24:25" x14ac:dyDescent="0.15">
      <c r="X55" s="361"/>
      <c r="Y55" s="133"/>
    </row>
    <row r="56" spans="24:25" x14ac:dyDescent="0.15">
      <c r="X56" s="361"/>
      <c r="Y56" s="133"/>
    </row>
    <row r="57" spans="24:25" x14ac:dyDescent="0.15">
      <c r="X57" s="133"/>
      <c r="Y57" s="133"/>
    </row>
    <row r="58" spans="24:25" x14ac:dyDescent="0.15">
      <c r="X58" s="133"/>
      <c r="Y58" s="133"/>
    </row>
  </sheetData>
  <phoneticPr fontId="6"/>
  <conditionalFormatting sqref="B37">
    <cfRule type="cellIs" dxfId="5" priority="2" stopIfTrue="1" operator="lessThanOrEqual">
      <formula>0</formula>
    </cfRule>
  </conditionalFormatting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34" customWidth="1"/>
    <col min="2" max="2" width="5.875" style="134" customWidth="1"/>
    <col min="3" max="3" width="2.5" style="134" customWidth="1"/>
    <col min="4" max="4" width="6" style="134" customWidth="1"/>
    <col min="5" max="7" width="5.875" style="134" customWidth="1"/>
    <col min="8" max="8" width="7.5" style="134" customWidth="1"/>
    <col min="9" max="11" width="5.875" style="134" customWidth="1"/>
    <col min="12" max="12" width="7.5" style="134" customWidth="1"/>
    <col min="13" max="15" width="5.875" style="134" customWidth="1"/>
    <col min="16" max="16" width="7.625" style="134" customWidth="1"/>
    <col min="17" max="19" width="5.875" style="134" customWidth="1"/>
    <col min="20" max="20" width="7.75" style="134" customWidth="1"/>
    <col min="21" max="23" width="5.875" style="134" customWidth="1"/>
    <col min="24" max="24" width="7.625" style="134" customWidth="1"/>
    <col min="25" max="16384" width="7.5" style="134"/>
  </cols>
  <sheetData>
    <row r="1" spans="2:31" ht="15" customHeight="1" x14ac:dyDescent="0.15">
      <c r="B1" s="348"/>
      <c r="C1" s="348"/>
      <c r="D1" s="348"/>
    </row>
    <row r="2" spans="2:31" ht="12.75" customHeight="1" x14ac:dyDescent="0.15">
      <c r="B2" s="134" t="str">
        <f>近和31!B2&amp;"　（つづき）"</f>
        <v>(2)和牛チルド「3」の品目別価格　（つづき）</v>
      </c>
      <c r="C2" s="318"/>
      <c r="D2" s="318"/>
    </row>
    <row r="3" spans="2:31" ht="12.75" customHeight="1" x14ac:dyDescent="0.15">
      <c r="B3" s="318"/>
      <c r="C3" s="318"/>
      <c r="D3" s="318"/>
      <c r="X3" s="135" t="s">
        <v>82</v>
      </c>
    </row>
    <row r="4" spans="2:31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2:31" ht="13.5" customHeight="1" x14ac:dyDescent="0.15">
      <c r="B5" s="136"/>
      <c r="C5" s="324" t="s">
        <v>251</v>
      </c>
      <c r="D5" s="323"/>
      <c r="E5" s="349" t="s">
        <v>277</v>
      </c>
      <c r="F5" s="350"/>
      <c r="G5" s="350"/>
      <c r="H5" s="351"/>
      <c r="I5" s="349" t="s">
        <v>278</v>
      </c>
      <c r="J5" s="350"/>
      <c r="K5" s="350"/>
      <c r="L5" s="351"/>
      <c r="M5" s="349" t="s">
        <v>279</v>
      </c>
      <c r="N5" s="350"/>
      <c r="O5" s="350"/>
      <c r="P5" s="351"/>
      <c r="Q5" s="349" t="s">
        <v>280</v>
      </c>
      <c r="R5" s="350"/>
      <c r="S5" s="350"/>
      <c r="T5" s="351"/>
      <c r="U5" s="349" t="s">
        <v>281</v>
      </c>
      <c r="V5" s="350"/>
      <c r="W5" s="350"/>
      <c r="X5" s="351"/>
      <c r="Z5" s="333"/>
      <c r="AA5" s="155"/>
      <c r="AB5" s="155"/>
      <c r="AC5" s="155"/>
      <c r="AD5" s="155"/>
      <c r="AE5" s="155"/>
    </row>
    <row r="6" spans="2:31" ht="13.5" customHeight="1" x14ac:dyDescent="0.15">
      <c r="B6" s="327" t="s">
        <v>270</v>
      </c>
      <c r="C6" s="352"/>
      <c r="D6" s="353"/>
      <c r="E6" s="354" t="s">
        <v>271</v>
      </c>
      <c r="F6" s="381" t="s">
        <v>166</v>
      </c>
      <c r="G6" s="354" t="s">
        <v>272</v>
      </c>
      <c r="H6" s="382" t="s">
        <v>93</v>
      </c>
      <c r="I6" s="354" t="s">
        <v>271</v>
      </c>
      <c r="J6" s="381" t="s">
        <v>166</v>
      </c>
      <c r="K6" s="354" t="s">
        <v>272</v>
      </c>
      <c r="L6" s="382" t="s">
        <v>93</v>
      </c>
      <c r="M6" s="354" t="s">
        <v>271</v>
      </c>
      <c r="N6" s="381" t="s">
        <v>166</v>
      </c>
      <c r="O6" s="354" t="s">
        <v>272</v>
      </c>
      <c r="P6" s="382" t="s">
        <v>93</v>
      </c>
      <c r="Q6" s="354" t="s">
        <v>271</v>
      </c>
      <c r="R6" s="381" t="s">
        <v>166</v>
      </c>
      <c r="S6" s="354" t="s">
        <v>272</v>
      </c>
      <c r="T6" s="382" t="s">
        <v>93</v>
      </c>
      <c r="U6" s="354" t="s">
        <v>271</v>
      </c>
      <c r="V6" s="381" t="s">
        <v>166</v>
      </c>
      <c r="W6" s="354" t="s">
        <v>272</v>
      </c>
      <c r="X6" s="382" t="s">
        <v>93</v>
      </c>
      <c r="Z6" s="333"/>
      <c r="AA6" s="155"/>
      <c r="AB6" s="155"/>
      <c r="AC6" s="155"/>
      <c r="AD6" s="155"/>
      <c r="AE6" s="155"/>
    </row>
    <row r="7" spans="2:31" ht="13.5" customHeight="1" x14ac:dyDescent="0.15">
      <c r="B7" s="150"/>
      <c r="C7" s="151"/>
      <c r="D7" s="151"/>
      <c r="E7" s="355"/>
      <c r="F7" s="383"/>
      <c r="G7" s="355" t="s">
        <v>273</v>
      </c>
      <c r="H7" s="384"/>
      <c r="I7" s="355"/>
      <c r="J7" s="383"/>
      <c r="K7" s="355" t="s">
        <v>273</v>
      </c>
      <c r="L7" s="384"/>
      <c r="M7" s="355"/>
      <c r="N7" s="383"/>
      <c r="O7" s="355" t="s">
        <v>273</v>
      </c>
      <c r="P7" s="384"/>
      <c r="Q7" s="355"/>
      <c r="R7" s="383"/>
      <c r="S7" s="355" t="s">
        <v>273</v>
      </c>
      <c r="T7" s="384"/>
      <c r="U7" s="355"/>
      <c r="V7" s="383"/>
      <c r="W7" s="355" t="s">
        <v>273</v>
      </c>
      <c r="X7" s="384"/>
      <c r="Z7" s="333"/>
      <c r="AA7" s="155"/>
      <c r="AB7" s="155"/>
      <c r="AC7" s="155"/>
      <c r="AD7" s="155"/>
      <c r="AE7" s="155"/>
    </row>
    <row r="8" spans="2:31" ht="13.5" customHeight="1" x14ac:dyDescent="0.15">
      <c r="B8" s="159" t="s">
        <v>0</v>
      </c>
      <c r="C8" s="319">
        <v>19</v>
      </c>
      <c r="D8" s="134" t="s">
        <v>1</v>
      </c>
      <c r="E8" s="332">
        <v>5513</v>
      </c>
      <c r="F8" s="333">
        <v>6825</v>
      </c>
      <c r="G8" s="332">
        <v>5843</v>
      </c>
      <c r="H8" s="334">
        <v>55794</v>
      </c>
      <c r="I8" s="332">
        <v>1365</v>
      </c>
      <c r="J8" s="333">
        <v>2100</v>
      </c>
      <c r="K8" s="332">
        <v>1867</v>
      </c>
      <c r="L8" s="334">
        <v>314484</v>
      </c>
      <c r="M8" s="332">
        <v>2205</v>
      </c>
      <c r="N8" s="333">
        <v>2783</v>
      </c>
      <c r="O8" s="332">
        <v>2480</v>
      </c>
      <c r="P8" s="334">
        <v>157136</v>
      </c>
      <c r="Q8" s="332">
        <v>2415</v>
      </c>
      <c r="R8" s="333">
        <v>2951</v>
      </c>
      <c r="S8" s="332">
        <v>2692</v>
      </c>
      <c r="T8" s="334">
        <v>147220</v>
      </c>
      <c r="U8" s="332">
        <v>2415</v>
      </c>
      <c r="V8" s="333">
        <v>2951</v>
      </c>
      <c r="W8" s="332">
        <v>2693</v>
      </c>
      <c r="X8" s="332">
        <v>115708</v>
      </c>
      <c r="Y8" s="133"/>
      <c r="Z8" s="333"/>
      <c r="AA8" s="155"/>
      <c r="AB8" s="155"/>
      <c r="AC8" s="155"/>
      <c r="AD8" s="155"/>
      <c r="AE8" s="155"/>
    </row>
    <row r="9" spans="2:31" ht="13.5" customHeight="1" x14ac:dyDescent="0.15">
      <c r="B9" s="159"/>
      <c r="C9" s="319">
        <v>20</v>
      </c>
      <c r="E9" s="332">
        <v>4305</v>
      </c>
      <c r="F9" s="333">
        <v>6615</v>
      </c>
      <c r="G9" s="332">
        <v>5397</v>
      </c>
      <c r="H9" s="334">
        <v>65151</v>
      </c>
      <c r="I9" s="332">
        <v>1208</v>
      </c>
      <c r="J9" s="333">
        <v>1995</v>
      </c>
      <c r="K9" s="332">
        <v>1747</v>
      </c>
      <c r="L9" s="334">
        <v>263397</v>
      </c>
      <c r="M9" s="332">
        <v>1785</v>
      </c>
      <c r="N9" s="333">
        <v>2772</v>
      </c>
      <c r="O9" s="332">
        <v>2412</v>
      </c>
      <c r="P9" s="334">
        <v>144512</v>
      </c>
      <c r="Q9" s="332">
        <v>1995</v>
      </c>
      <c r="R9" s="333">
        <v>2867</v>
      </c>
      <c r="S9" s="332">
        <v>2616</v>
      </c>
      <c r="T9" s="334">
        <v>142545</v>
      </c>
      <c r="U9" s="332">
        <v>2100</v>
      </c>
      <c r="V9" s="333">
        <v>2940</v>
      </c>
      <c r="W9" s="332">
        <v>2615</v>
      </c>
      <c r="X9" s="332">
        <v>118949</v>
      </c>
      <c r="Y9" s="133"/>
      <c r="Z9" s="333"/>
      <c r="AA9" s="155"/>
      <c r="AB9" s="155"/>
      <c r="AC9" s="155"/>
      <c r="AD9" s="155"/>
      <c r="AE9" s="155"/>
    </row>
    <row r="10" spans="2:31" ht="13.5" customHeight="1" x14ac:dyDescent="0.15">
      <c r="B10" s="159"/>
      <c r="C10" s="319">
        <v>21</v>
      </c>
      <c r="D10" s="133"/>
      <c r="E10" s="332">
        <v>4200</v>
      </c>
      <c r="F10" s="333">
        <v>6300</v>
      </c>
      <c r="G10" s="332">
        <v>5003</v>
      </c>
      <c r="H10" s="334">
        <v>64761</v>
      </c>
      <c r="I10" s="332">
        <v>1050</v>
      </c>
      <c r="J10" s="333">
        <v>1943</v>
      </c>
      <c r="K10" s="332">
        <v>1554</v>
      </c>
      <c r="L10" s="334">
        <v>315616</v>
      </c>
      <c r="M10" s="332">
        <v>1838</v>
      </c>
      <c r="N10" s="333">
        <v>2730</v>
      </c>
      <c r="O10" s="332">
        <v>2217</v>
      </c>
      <c r="P10" s="334">
        <v>150375</v>
      </c>
      <c r="Q10" s="332">
        <v>1995</v>
      </c>
      <c r="R10" s="333">
        <v>2835</v>
      </c>
      <c r="S10" s="332">
        <v>2484</v>
      </c>
      <c r="T10" s="334">
        <v>154431</v>
      </c>
      <c r="U10" s="332">
        <v>1995</v>
      </c>
      <c r="V10" s="333">
        <v>2940</v>
      </c>
      <c r="W10" s="332">
        <v>2436</v>
      </c>
      <c r="X10" s="332">
        <v>130985</v>
      </c>
      <c r="Y10" s="133"/>
      <c r="Z10" s="333"/>
      <c r="AA10" s="133"/>
      <c r="AB10" s="133"/>
      <c r="AC10" s="133"/>
      <c r="AD10" s="133"/>
      <c r="AE10" s="133"/>
    </row>
    <row r="11" spans="2:31" ht="13.5" customHeight="1" x14ac:dyDescent="0.15">
      <c r="B11" s="159"/>
      <c r="C11" s="319">
        <v>22</v>
      </c>
      <c r="D11" s="162"/>
      <c r="E11" s="332">
        <v>4305</v>
      </c>
      <c r="F11" s="332">
        <v>5649</v>
      </c>
      <c r="G11" s="332">
        <v>4762</v>
      </c>
      <c r="H11" s="332">
        <v>95266</v>
      </c>
      <c r="I11" s="332">
        <v>998</v>
      </c>
      <c r="J11" s="332">
        <v>1890</v>
      </c>
      <c r="K11" s="332">
        <v>1486</v>
      </c>
      <c r="L11" s="332">
        <v>346864</v>
      </c>
      <c r="M11" s="332">
        <v>1680</v>
      </c>
      <c r="N11" s="332">
        <v>2520</v>
      </c>
      <c r="O11" s="332">
        <v>2178</v>
      </c>
      <c r="P11" s="332">
        <v>166500</v>
      </c>
      <c r="Q11" s="332">
        <v>1890</v>
      </c>
      <c r="R11" s="332">
        <v>2678</v>
      </c>
      <c r="S11" s="332">
        <v>2382</v>
      </c>
      <c r="T11" s="332">
        <v>172523</v>
      </c>
      <c r="U11" s="332">
        <v>1890</v>
      </c>
      <c r="V11" s="332">
        <v>2730</v>
      </c>
      <c r="W11" s="332">
        <v>2416</v>
      </c>
      <c r="X11" s="334">
        <v>147263</v>
      </c>
      <c r="Y11" s="133"/>
      <c r="Z11" s="333"/>
      <c r="AA11" s="155"/>
      <c r="AB11" s="155"/>
      <c r="AC11" s="155"/>
      <c r="AD11" s="155"/>
      <c r="AE11" s="133"/>
    </row>
    <row r="12" spans="2:31" ht="13.5" customHeight="1" x14ac:dyDescent="0.15">
      <c r="B12" s="335"/>
      <c r="C12" s="295">
        <v>23</v>
      </c>
      <c r="D12" s="163"/>
      <c r="E12" s="164">
        <v>4200</v>
      </c>
      <c r="F12" s="164">
        <v>5320.35</v>
      </c>
      <c r="G12" s="164">
        <v>4724.4215427740346</v>
      </c>
      <c r="H12" s="164">
        <v>91358.399999999994</v>
      </c>
      <c r="I12" s="164">
        <v>1050</v>
      </c>
      <c r="J12" s="164">
        <v>1890</v>
      </c>
      <c r="K12" s="164">
        <v>1520.4883455537611</v>
      </c>
      <c r="L12" s="164">
        <v>354992.29999999993</v>
      </c>
      <c r="M12" s="164">
        <v>1890</v>
      </c>
      <c r="N12" s="164">
        <v>2520</v>
      </c>
      <c r="O12" s="164">
        <v>2225.7857413569259</v>
      </c>
      <c r="P12" s="164">
        <v>141575.20000000001</v>
      </c>
      <c r="Q12" s="164">
        <v>1995</v>
      </c>
      <c r="R12" s="164">
        <v>2656.5</v>
      </c>
      <c r="S12" s="164">
        <v>2376.8068832531917</v>
      </c>
      <c r="T12" s="164">
        <v>152199</v>
      </c>
      <c r="U12" s="164">
        <v>2081.625</v>
      </c>
      <c r="V12" s="164">
        <v>2677.5</v>
      </c>
      <c r="W12" s="164">
        <v>2375.3953301127221</v>
      </c>
      <c r="X12" s="165">
        <v>144633.79999999999</v>
      </c>
      <c r="Y12" s="133"/>
      <c r="Z12" s="333"/>
      <c r="AA12" s="155"/>
      <c r="AB12" s="155"/>
      <c r="AC12" s="155"/>
      <c r="AD12" s="155"/>
      <c r="AE12" s="133"/>
    </row>
    <row r="13" spans="2:31" ht="13.5" customHeight="1" x14ac:dyDescent="0.15">
      <c r="B13" s="159"/>
      <c r="C13" s="319">
        <v>12</v>
      </c>
      <c r="D13" s="162"/>
      <c r="E13" s="332">
        <v>4736.55</v>
      </c>
      <c r="F13" s="332">
        <v>5124</v>
      </c>
      <c r="G13" s="332">
        <v>5118.111587982833</v>
      </c>
      <c r="H13" s="332">
        <v>3612</v>
      </c>
      <c r="I13" s="332">
        <v>1050</v>
      </c>
      <c r="J13" s="332">
        <v>1522.5</v>
      </c>
      <c r="K13" s="332">
        <v>1260.030800144729</v>
      </c>
      <c r="L13" s="332">
        <v>32091.9</v>
      </c>
      <c r="M13" s="332">
        <v>1995</v>
      </c>
      <c r="N13" s="332">
        <v>2520</v>
      </c>
      <c r="O13" s="332">
        <v>2239.4605453826907</v>
      </c>
      <c r="P13" s="332">
        <v>12678.599999999999</v>
      </c>
      <c r="Q13" s="332">
        <v>2100</v>
      </c>
      <c r="R13" s="332">
        <v>2520</v>
      </c>
      <c r="S13" s="332">
        <v>2313.2489593339742</v>
      </c>
      <c r="T13" s="332">
        <v>14700.099999999999</v>
      </c>
      <c r="U13" s="332">
        <v>2205</v>
      </c>
      <c r="V13" s="332">
        <v>2625</v>
      </c>
      <c r="W13" s="332">
        <v>2354.9374522230164</v>
      </c>
      <c r="X13" s="334">
        <v>13248.499999999998</v>
      </c>
      <c r="Y13" s="133"/>
      <c r="Z13" s="333"/>
    </row>
    <row r="14" spans="2:31" ht="13.5" customHeight="1" x14ac:dyDescent="0.15">
      <c r="B14" s="159" t="s">
        <v>255</v>
      </c>
      <c r="C14" s="319">
        <v>1</v>
      </c>
      <c r="D14" s="162" t="s">
        <v>282</v>
      </c>
      <c r="E14" s="332">
        <v>4721.8500000000004</v>
      </c>
      <c r="F14" s="332">
        <v>5044.2</v>
      </c>
      <c r="G14" s="334">
        <v>4821.9892761394094</v>
      </c>
      <c r="H14" s="332">
        <v>4270.5</v>
      </c>
      <c r="I14" s="332">
        <v>1050</v>
      </c>
      <c r="J14" s="332">
        <v>1522.5</v>
      </c>
      <c r="K14" s="332">
        <v>1273.998192631635</v>
      </c>
      <c r="L14" s="332">
        <v>27086.700000000004</v>
      </c>
      <c r="M14" s="332">
        <v>1890</v>
      </c>
      <c r="N14" s="332">
        <v>2415</v>
      </c>
      <c r="O14" s="332">
        <v>2070.7395393379829</v>
      </c>
      <c r="P14" s="332">
        <v>11132.4</v>
      </c>
      <c r="Q14" s="332">
        <v>1890</v>
      </c>
      <c r="R14" s="332">
        <v>2520</v>
      </c>
      <c r="S14" s="332">
        <v>2245.7913320409862</v>
      </c>
      <c r="T14" s="332">
        <v>12024.8</v>
      </c>
      <c r="U14" s="332">
        <v>1890</v>
      </c>
      <c r="V14" s="332">
        <v>2520</v>
      </c>
      <c r="W14" s="332">
        <v>2259.2403530989286</v>
      </c>
      <c r="X14" s="334">
        <v>10302.299999999999</v>
      </c>
      <c r="Y14" s="133"/>
    </row>
    <row r="15" spans="2:31" ht="13.5" customHeight="1" x14ac:dyDescent="0.15">
      <c r="B15" s="159"/>
      <c r="C15" s="319">
        <v>2</v>
      </c>
      <c r="D15" s="162"/>
      <c r="E15" s="332">
        <v>4410</v>
      </c>
      <c r="F15" s="332">
        <v>5124</v>
      </c>
      <c r="G15" s="332">
        <v>4831.5982502322704</v>
      </c>
      <c r="H15" s="332">
        <v>3753.3</v>
      </c>
      <c r="I15" s="332">
        <v>1102.5</v>
      </c>
      <c r="J15" s="332">
        <v>1575</v>
      </c>
      <c r="K15" s="332">
        <v>1346.0555016694339</v>
      </c>
      <c r="L15" s="332">
        <v>29140.799999999999</v>
      </c>
      <c r="M15" s="332">
        <v>1890</v>
      </c>
      <c r="N15" s="332">
        <v>2310</v>
      </c>
      <c r="O15" s="332">
        <v>2082.3150716957603</v>
      </c>
      <c r="P15" s="332">
        <v>10993</v>
      </c>
      <c r="Q15" s="332">
        <v>1995</v>
      </c>
      <c r="R15" s="332">
        <v>2520</v>
      </c>
      <c r="S15" s="332">
        <v>2236.0001186418745</v>
      </c>
      <c r="T15" s="332">
        <v>11955.4</v>
      </c>
      <c r="U15" s="332">
        <v>1995</v>
      </c>
      <c r="V15" s="332">
        <v>2520</v>
      </c>
      <c r="W15" s="332">
        <v>2276.3749103105338</v>
      </c>
      <c r="X15" s="334">
        <v>11812.6</v>
      </c>
      <c r="Y15" s="133"/>
    </row>
    <row r="16" spans="2:31" ht="13.5" customHeight="1" x14ac:dyDescent="0.15">
      <c r="B16" s="159"/>
      <c r="C16" s="319">
        <v>3</v>
      </c>
      <c r="D16" s="162"/>
      <c r="E16" s="332">
        <v>4494</v>
      </c>
      <c r="F16" s="332">
        <v>5250</v>
      </c>
      <c r="G16" s="332">
        <v>4842.9547536767668</v>
      </c>
      <c r="H16" s="332">
        <v>2769.2999999999997</v>
      </c>
      <c r="I16" s="332">
        <v>1260</v>
      </c>
      <c r="J16" s="332">
        <v>1575</v>
      </c>
      <c r="K16" s="332">
        <v>1440.2092644851889</v>
      </c>
      <c r="L16" s="332">
        <v>39928.9</v>
      </c>
      <c r="M16" s="332">
        <v>1942.5</v>
      </c>
      <c r="N16" s="332">
        <v>2310</v>
      </c>
      <c r="O16" s="332">
        <v>2153.5961089494158</v>
      </c>
      <c r="P16" s="332">
        <v>13305.5</v>
      </c>
      <c r="Q16" s="332">
        <v>1995</v>
      </c>
      <c r="R16" s="332">
        <v>2520</v>
      </c>
      <c r="S16" s="332">
        <v>2308.9006253342659</v>
      </c>
      <c r="T16" s="332">
        <v>13356.6</v>
      </c>
      <c r="U16" s="332">
        <v>1995</v>
      </c>
      <c r="V16" s="332">
        <v>2520</v>
      </c>
      <c r="W16" s="332">
        <v>2289.5227051546394</v>
      </c>
      <c r="X16" s="334">
        <v>12739.3</v>
      </c>
      <c r="Y16" s="133"/>
    </row>
    <row r="17" spans="2:25" ht="13.5" customHeight="1" x14ac:dyDescent="0.15">
      <c r="B17" s="159"/>
      <c r="C17" s="319">
        <v>4</v>
      </c>
      <c r="D17" s="162"/>
      <c r="E17" s="332">
        <v>4725</v>
      </c>
      <c r="F17" s="332">
        <v>5460</v>
      </c>
      <c r="G17" s="332">
        <v>4887.4269440477738</v>
      </c>
      <c r="H17" s="332">
        <v>3329.9999999999995</v>
      </c>
      <c r="I17" s="332">
        <v>1260</v>
      </c>
      <c r="J17" s="332">
        <v>1764</v>
      </c>
      <c r="K17" s="332">
        <v>1488.0177188529608</v>
      </c>
      <c r="L17" s="332">
        <v>73715.600000000006</v>
      </c>
      <c r="M17" s="332">
        <v>1995</v>
      </c>
      <c r="N17" s="332">
        <v>2415</v>
      </c>
      <c r="O17" s="332">
        <v>2151.3604921724213</v>
      </c>
      <c r="P17" s="332">
        <v>24703.1</v>
      </c>
      <c r="Q17" s="332">
        <v>1995</v>
      </c>
      <c r="R17" s="332">
        <v>2520</v>
      </c>
      <c r="S17" s="332">
        <v>2286.2810083869886</v>
      </c>
      <c r="T17" s="332">
        <v>26051.7</v>
      </c>
      <c r="U17" s="332">
        <v>1995</v>
      </c>
      <c r="V17" s="332">
        <v>2520</v>
      </c>
      <c r="W17" s="332">
        <v>2288.0018495046438</v>
      </c>
      <c r="X17" s="334">
        <v>24364</v>
      </c>
      <c r="Y17" s="133"/>
    </row>
    <row r="18" spans="2:25" ht="13.5" customHeight="1" x14ac:dyDescent="0.15">
      <c r="B18" s="159"/>
      <c r="C18" s="319">
        <v>5</v>
      </c>
      <c r="D18" s="162"/>
      <c r="E18" s="332">
        <v>4725</v>
      </c>
      <c r="F18" s="332">
        <v>5298.3</v>
      </c>
      <c r="G18" s="334">
        <v>5062.8710816153634</v>
      </c>
      <c r="H18" s="332">
        <v>3077.7</v>
      </c>
      <c r="I18" s="332">
        <v>1365</v>
      </c>
      <c r="J18" s="332">
        <v>1837.5</v>
      </c>
      <c r="K18" s="332">
        <v>1559.0255421088759</v>
      </c>
      <c r="L18" s="332">
        <v>87610.8</v>
      </c>
      <c r="M18" s="332">
        <v>1995</v>
      </c>
      <c r="N18" s="332">
        <v>2415</v>
      </c>
      <c r="O18" s="332">
        <v>2164.080436180966</v>
      </c>
      <c r="P18" s="334">
        <v>33768.200000000004</v>
      </c>
      <c r="Q18" s="332">
        <v>1995</v>
      </c>
      <c r="R18" s="332">
        <v>2520</v>
      </c>
      <c r="S18" s="332">
        <v>2312.4645410391704</v>
      </c>
      <c r="T18" s="332">
        <v>35408.9</v>
      </c>
      <c r="U18" s="334">
        <v>1995</v>
      </c>
      <c r="V18" s="332">
        <v>2520</v>
      </c>
      <c r="W18" s="332">
        <v>2305.1320356813885</v>
      </c>
      <c r="X18" s="334">
        <v>30728.899999999998</v>
      </c>
      <c r="Y18" s="133"/>
    </row>
    <row r="19" spans="2:25" ht="13.5" customHeight="1" x14ac:dyDescent="0.15">
      <c r="B19" s="159"/>
      <c r="C19" s="319">
        <v>6</v>
      </c>
      <c r="D19" s="162"/>
      <c r="E19" s="332">
        <v>4704</v>
      </c>
      <c r="F19" s="332">
        <v>5353.95</v>
      </c>
      <c r="G19" s="332">
        <v>5052.2949733311789</v>
      </c>
      <c r="H19" s="332">
        <v>4523.7</v>
      </c>
      <c r="I19" s="332">
        <v>1365</v>
      </c>
      <c r="J19" s="332">
        <v>1865.7450000000001</v>
      </c>
      <c r="K19" s="332">
        <v>1568.8585865602261</v>
      </c>
      <c r="L19" s="332">
        <v>63342.6</v>
      </c>
      <c r="M19" s="332">
        <v>1995</v>
      </c>
      <c r="N19" s="332">
        <v>2310</v>
      </c>
      <c r="O19" s="332">
        <v>2136.762511110252</v>
      </c>
      <c r="P19" s="332">
        <v>25461.199999999997</v>
      </c>
      <c r="Q19" s="332">
        <v>1995</v>
      </c>
      <c r="R19" s="332">
        <v>2520</v>
      </c>
      <c r="S19" s="332">
        <v>2271.6516159260123</v>
      </c>
      <c r="T19" s="332">
        <v>24566.6</v>
      </c>
      <c r="U19" s="332">
        <v>1995</v>
      </c>
      <c r="V19" s="332">
        <v>2520</v>
      </c>
      <c r="W19" s="332">
        <v>2272.9141593629756</v>
      </c>
      <c r="X19" s="334">
        <v>23013.699999999997</v>
      </c>
      <c r="Y19" s="133"/>
    </row>
    <row r="20" spans="2:25" ht="13.5" customHeight="1" x14ac:dyDescent="0.15">
      <c r="B20" s="159"/>
      <c r="C20" s="319">
        <v>7</v>
      </c>
      <c r="D20" s="162"/>
      <c r="E20" s="332">
        <v>4410</v>
      </c>
      <c r="F20" s="332">
        <v>5775</v>
      </c>
      <c r="G20" s="332">
        <v>5201.5744521164806</v>
      </c>
      <c r="H20" s="332">
        <v>3852.3</v>
      </c>
      <c r="I20" s="332">
        <v>1155</v>
      </c>
      <c r="J20" s="332">
        <v>1837.5</v>
      </c>
      <c r="K20" s="332">
        <v>1494.7110231507666</v>
      </c>
      <c r="L20" s="332">
        <v>76929.3</v>
      </c>
      <c r="M20" s="332">
        <v>1890</v>
      </c>
      <c r="N20" s="332">
        <v>2415</v>
      </c>
      <c r="O20" s="332">
        <v>2120.471033488433</v>
      </c>
      <c r="P20" s="332">
        <v>26423.9</v>
      </c>
      <c r="Q20" s="332">
        <v>1890</v>
      </c>
      <c r="R20" s="332">
        <v>2520</v>
      </c>
      <c r="S20" s="332">
        <v>2253.7121099369951</v>
      </c>
      <c r="T20" s="332">
        <v>26623.200000000001</v>
      </c>
      <c r="U20" s="332">
        <v>1890</v>
      </c>
      <c r="V20" s="332">
        <v>2520</v>
      </c>
      <c r="W20" s="332">
        <v>2273.6139666569456</v>
      </c>
      <c r="X20" s="334">
        <v>24351.599999999999</v>
      </c>
      <c r="Y20" s="133"/>
    </row>
    <row r="21" spans="2:25" ht="13.5" customHeight="1" x14ac:dyDescent="0.15">
      <c r="B21" s="159"/>
      <c r="C21" s="319">
        <v>8</v>
      </c>
      <c r="D21" s="162"/>
      <c r="E21" s="332">
        <v>4410</v>
      </c>
      <c r="F21" s="332">
        <v>5355</v>
      </c>
      <c r="G21" s="332">
        <v>5064.4595171252113</v>
      </c>
      <c r="H21" s="332">
        <v>6134.4999999999991</v>
      </c>
      <c r="I21" s="332">
        <v>1312.5</v>
      </c>
      <c r="J21" s="332">
        <v>1837.5</v>
      </c>
      <c r="K21" s="332">
        <v>1527.6480504611213</v>
      </c>
      <c r="L21" s="334">
        <v>101264.4</v>
      </c>
      <c r="M21" s="332">
        <v>1890</v>
      </c>
      <c r="N21" s="332">
        <v>2415</v>
      </c>
      <c r="O21" s="332">
        <v>2131.5508272778088</v>
      </c>
      <c r="P21" s="332">
        <v>38790.200000000004</v>
      </c>
      <c r="Q21" s="332">
        <v>1974</v>
      </c>
      <c r="R21" s="332">
        <v>2520</v>
      </c>
      <c r="S21" s="332">
        <v>2308.8157238742156</v>
      </c>
      <c r="T21" s="332">
        <v>43707.5</v>
      </c>
      <c r="U21" s="332">
        <v>1974</v>
      </c>
      <c r="V21" s="332">
        <v>2520</v>
      </c>
      <c r="W21" s="332">
        <v>2297.0135030066417</v>
      </c>
      <c r="X21" s="334">
        <v>38057.599999999999</v>
      </c>
      <c r="Y21" s="133"/>
    </row>
    <row r="22" spans="2:25" ht="13.5" customHeight="1" x14ac:dyDescent="0.15">
      <c r="B22" s="159"/>
      <c r="C22" s="319">
        <v>9</v>
      </c>
      <c r="D22" s="162"/>
      <c r="E22" s="332">
        <v>4515</v>
      </c>
      <c r="F22" s="332">
        <v>5355</v>
      </c>
      <c r="G22" s="332">
        <v>5002.9153802443407</v>
      </c>
      <c r="H22" s="332">
        <v>4019.3999999999996</v>
      </c>
      <c r="I22" s="332">
        <v>1260</v>
      </c>
      <c r="J22" s="332">
        <v>1785</v>
      </c>
      <c r="K22" s="332">
        <v>1516.529214700578</v>
      </c>
      <c r="L22" s="332">
        <v>50031.199999999997</v>
      </c>
      <c r="M22" s="332">
        <v>1890</v>
      </c>
      <c r="N22" s="332">
        <v>2415</v>
      </c>
      <c r="O22" s="332">
        <v>2114.6963348721993</v>
      </c>
      <c r="P22" s="332">
        <v>24446.1</v>
      </c>
      <c r="Q22" s="332">
        <v>1995</v>
      </c>
      <c r="R22" s="332">
        <v>2625</v>
      </c>
      <c r="S22" s="332">
        <v>2339.9863535812515</v>
      </c>
      <c r="T22" s="332">
        <v>24617.599999999999</v>
      </c>
      <c r="U22" s="332">
        <v>1890</v>
      </c>
      <c r="V22" s="332">
        <v>2625</v>
      </c>
      <c r="W22" s="332">
        <v>2321.8081513413381</v>
      </c>
      <c r="X22" s="334">
        <v>23473.5</v>
      </c>
      <c r="Y22" s="133"/>
    </row>
    <row r="23" spans="2:25" ht="13.5" customHeight="1" x14ac:dyDescent="0.15">
      <c r="B23" s="159"/>
      <c r="C23" s="319">
        <v>10</v>
      </c>
      <c r="D23" s="162"/>
      <c r="E23" s="332">
        <v>4704</v>
      </c>
      <c r="F23" s="332">
        <v>5880</v>
      </c>
      <c r="G23" s="332">
        <v>5033.9515031196825</v>
      </c>
      <c r="H23" s="332">
        <v>3302.6000000000004</v>
      </c>
      <c r="I23" s="332">
        <v>1155</v>
      </c>
      <c r="J23" s="332">
        <v>1785</v>
      </c>
      <c r="K23" s="332">
        <v>1493.9652256436091</v>
      </c>
      <c r="L23" s="332">
        <v>72458.400000000009</v>
      </c>
      <c r="M23" s="332">
        <v>1890</v>
      </c>
      <c r="N23" s="332">
        <v>2469.6</v>
      </c>
      <c r="O23" s="332">
        <v>2150.5005914934354</v>
      </c>
      <c r="P23" s="332">
        <v>35561.4</v>
      </c>
      <c r="Q23" s="332">
        <v>1890</v>
      </c>
      <c r="R23" s="332">
        <v>2625</v>
      </c>
      <c r="S23" s="332">
        <v>2286.3964452759592</v>
      </c>
      <c r="T23" s="332">
        <v>34980.1</v>
      </c>
      <c r="U23" s="334">
        <v>1890</v>
      </c>
      <c r="V23" s="332">
        <v>2625</v>
      </c>
      <c r="W23" s="332">
        <v>2318.8393888750752</v>
      </c>
      <c r="X23" s="334">
        <v>31365.399999999994</v>
      </c>
      <c r="Y23" s="133"/>
    </row>
    <row r="24" spans="2:25" ht="13.5" customHeight="1" x14ac:dyDescent="0.15">
      <c r="B24" s="159"/>
      <c r="C24" s="319">
        <v>11</v>
      </c>
      <c r="D24" s="162"/>
      <c r="E24" s="332">
        <v>4704</v>
      </c>
      <c r="F24" s="332">
        <v>6090</v>
      </c>
      <c r="G24" s="332">
        <v>5205.733330830456</v>
      </c>
      <c r="H24" s="332">
        <v>2609.5</v>
      </c>
      <c r="I24" s="332">
        <v>1050</v>
      </c>
      <c r="J24" s="332">
        <v>1785</v>
      </c>
      <c r="K24" s="332">
        <v>1440.9833769043539</v>
      </c>
      <c r="L24" s="332">
        <v>57298</v>
      </c>
      <c r="M24" s="332">
        <v>1785</v>
      </c>
      <c r="N24" s="332">
        <v>2520</v>
      </c>
      <c r="O24" s="332">
        <v>2131.0311179949308</v>
      </c>
      <c r="P24" s="332">
        <v>33719.9</v>
      </c>
      <c r="Q24" s="332">
        <v>1890</v>
      </c>
      <c r="R24" s="332">
        <v>2625</v>
      </c>
      <c r="S24" s="332">
        <v>2259.1446412352402</v>
      </c>
      <c r="T24" s="332">
        <v>30366.299999999996</v>
      </c>
      <c r="U24" s="332">
        <v>1890</v>
      </c>
      <c r="V24" s="332">
        <v>2625</v>
      </c>
      <c r="W24" s="332">
        <v>2284.7363885178074</v>
      </c>
      <c r="X24" s="334">
        <v>28383.599999999999</v>
      </c>
      <c r="Y24" s="133"/>
    </row>
    <row r="25" spans="2:25" ht="13.5" customHeight="1" x14ac:dyDescent="0.15">
      <c r="B25" s="335"/>
      <c r="C25" s="295">
        <v>12</v>
      </c>
      <c r="D25" s="163"/>
      <c r="E25" s="336">
        <v>5040</v>
      </c>
      <c r="F25" s="336">
        <v>6300</v>
      </c>
      <c r="G25" s="336">
        <v>5578.8396375098509</v>
      </c>
      <c r="H25" s="336">
        <v>6322.2999999999993</v>
      </c>
      <c r="I25" s="336">
        <v>1050</v>
      </c>
      <c r="J25" s="336">
        <v>1575</v>
      </c>
      <c r="K25" s="336">
        <v>1342.8088663687754</v>
      </c>
      <c r="L25" s="336">
        <v>61021.8</v>
      </c>
      <c r="M25" s="336">
        <v>1890</v>
      </c>
      <c r="N25" s="336">
        <v>2415</v>
      </c>
      <c r="O25" s="336">
        <v>2180.0183256731329</v>
      </c>
      <c r="P25" s="336">
        <v>37404.6</v>
      </c>
      <c r="Q25" s="336">
        <v>1890</v>
      </c>
      <c r="R25" s="336">
        <v>2415</v>
      </c>
      <c r="S25" s="336">
        <v>2216.8474999999994</v>
      </c>
      <c r="T25" s="336">
        <v>35904.1</v>
      </c>
      <c r="U25" s="336">
        <v>1890</v>
      </c>
      <c r="V25" s="336">
        <v>2415</v>
      </c>
      <c r="W25" s="336">
        <v>2249.0106946253727</v>
      </c>
      <c r="X25" s="337">
        <v>35885.5</v>
      </c>
      <c r="Y25" s="133"/>
    </row>
    <row r="26" spans="2:25" ht="13.5" customHeight="1" x14ac:dyDescent="0.15">
      <c r="B26" s="367"/>
      <c r="C26" s="368"/>
      <c r="D26" s="369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133"/>
    </row>
    <row r="27" spans="2:25" ht="13.5" customHeight="1" x14ac:dyDescent="0.15">
      <c r="B27" s="370"/>
      <c r="C27" s="368"/>
      <c r="D27" s="37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133"/>
    </row>
    <row r="28" spans="2:25" ht="13.5" customHeight="1" x14ac:dyDescent="0.15">
      <c r="B28" s="372" t="s">
        <v>120</v>
      </c>
      <c r="C28" s="368"/>
      <c r="D28" s="369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33"/>
    </row>
    <row r="29" spans="2:25" ht="13.5" customHeight="1" x14ac:dyDescent="0.15">
      <c r="B29" s="373">
        <v>41248</v>
      </c>
      <c r="C29" s="374"/>
      <c r="D29" s="375">
        <v>41254</v>
      </c>
      <c r="E29" s="332">
        <v>5040</v>
      </c>
      <c r="F29" s="332">
        <v>6247.5</v>
      </c>
      <c r="G29" s="332">
        <v>5479.8409621672126</v>
      </c>
      <c r="H29" s="332">
        <v>1154.3</v>
      </c>
      <c r="I29" s="332">
        <v>1050</v>
      </c>
      <c r="J29" s="332">
        <v>1575</v>
      </c>
      <c r="K29" s="332">
        <v>1328.4603172669233</v>
      </c>
      <c r="L29" s="332">
        <v>15547.6</v>
      </c>
      <c r="M29" s="332">
        <v>1890</v>
      </c>
      <c r="N29" s="332">
        <v>2415</v>
      </c>
      <c r="O29" s="332">
        <v>2162.8266294532918</v>
      </c>
      <c r="P29" s="332">
        <v>9042.2999999999993</v>
      </c>
      <c r="Q29" s="332">
        <v>1890</v>
      </c>
      <c r="R29" s="332">
        <v>2415</v>
      </c>
      <c r="S29" s="332">
        <v>2247.7478101785118</v>
      </c>
      <c r="T29" s="332">
        <v>8706.1</v>
      </c>
      <c r="U29" s="332">
        <v>1890</v>
      </c>
      <c r="V29" s="332">
        <v>2415</v>
      </c>
      <c r="W29" s="332">
        <v>2253.0592685824186</v>
      </c>
      <c r="X29" s="332">
        <v>8976.2000000000007</v>
      </c>
      <c r="Y29" s="133"/>
    </row>
    <row r="30" spans="2:25" ht="13.5" customHeight="1" x14ac:dyDescent="0.15">
      <c r="B30" s="376" t="s">
        <v>121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33"/>
    </row>
    <row r="31" spans="2:25" ht="13.5" customHeight="1" x14ac:dyDescent="0.15">
      <c r="B31" s="373">
        <v>41255</v>
      </c>
      <c r="C31" s="374"/>
      <c r="D31" s="375">
        <v>41261</v>
      </c>
      <c r="E31" s="230">
        <v>5145</v>
      </c>
      <c r="F31" s="230">
        <v>6300</v>
      </c>
      <c r="G31" s="230">
        <v>5677.680733944956</v>
      </c>
      <c r="H31" s="230">
        <v>1417.1</v>
      </c>
      <c r="I31" s="230">
        <v>1050</v>
      </c>
      <c r="J31" s="230">
        <v>1575</v>
      </c>
      <c r="K31" s="230">
        <v>1348.2690478785057</v>
      </c>
      <c r="L31" s="230">
        <v>19582.900000000001</v>
      </c>
      <c r="M31" s="230">
        <v>1890</v>
      </c>
      <c r="N31" s="230">
        <v>2362.5</v>
      </c>
      <c r="O31" s="230">
        <v>2175.3522811124403</v>
      </c>
      <c r="P31" s="230">
        <v>9962.5</v>
      </c>
      <c r="Q31" s="230">
        <v>1890</v>
      </c>
      <c r="R31" s="230">
        <v>2362.5</v>
      </c>
      <c r="S31" s="230">
        <v>2198.0420363557669</v>
      </c>
      <c r="T31" s="230">
        <v>9205.1</v>
      </c>
      <c r="U31" s="230">
        <v>1890</v>
      </c>
      <c r="V31" s="230">
        <v>2362.5</v>
      </c>
      <c r="W31" s="230">
        <v>2248.6866220735783</v>
      </c>
      <c r="X31" s="230">
        <v>8776.1</v>
      </c>
      <c r="Y31" s="133"/>
    </row>
    <row r="32" spans="2:25" ht="13.5" customHeight="1" x14ac:dyDescent="0.15">
      <c r="B32" s="376" t="s">
        <v>122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33"/>
    </row>
    <row r="33" spans="2:25" ht="13.5" customHeight="1" x14ac:dyDescent="0.15">
      <c r="B33" s="373">
        <v>41262</v>
      </c>
      <c r="C33" s="374"/>
      <c r="D33" s="375">
        <v>41268</v>
      </c>
      <c r="E33" s="205">
        <v>5145</v>
      </c>
      <c r="F33" s="230">
        <v>6300</v>
      </c>
      <c r="G33" s="385">
        <v>5564.5538959422465</v>
      </c>
      <c r="H33" s="230">
        <v>1489.4</v>
      </c>
      <c r="I33" s="230">
        <v>1050</v>
      </c>
      <c r="J33" s="230">
        <v>1575</v>
      </c>
      <c r="K33" s="230">
        <v>1353.2466054679041</v>
      </c>
      <c r="L33" s="230">
        <v>13126.9</v>
      </c>
      <c r="M33" s="230">
        <v>1890</v>
      </c>
      <c r="N33" s="230">
        <v>2415</v>
      </c>
      <c r="O33" s="230">
        <v>2212.0708814270738</v>
      </c>
      <c r="P33" s="230">
        <v>7542.2</v>
      </c>
      <c r="Q33" s="230">
        <v>1890</v>
      </c>
      <c r="R33" s="230">
        <v>2415</v>
      </c>
      <c r="S33" s="230">
        <v>2201.7315175097269</v>
      </c>
      <c r="T33" s="230">
        <v>6874.1</v>
      </c>
      <c r="U33" s="230">
        <v>1890</v>
      </c>
      <c r="V33" s="230">
        <v>2415</v>
      </c>
      <c r="W33" s="230">
        <v>2244.3348454478314</v>
      </c>
      <c r="X33" s="230">
        <v>7434.3</v>
      </c>
      <c r="Y33" s="133"/>
    </row>
    <row r="34" spans="2:25" ht="13.5" customHeight="1" x14ac:dyDescent="0.15">
      <c r="B34" s="376" t="s">
        <v>123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33"/>
    </row>
    <row r="35" spans="2:25" ht="13.5" customHeight="1" x14ac:dyDescent="0.15">
      <c r="B35" s="373">
        <v>41269</v>
      </c>
      <c r="C35" s="374"/>
      <c r="D35" s="375">
        <v>41271</v>
      </c>
      <c r="E35" s="230">
        <v>0</v>
      </c>
      <c r="F35" s="230">
        <v>0</v>
      </c>
      <c r="G35" s="230">
        <v>0</v>
      </c>
      <c r="H35" s="230">
        <v>2261.5</v>
      </c>
      <c r="I35" s="230">
        <v>0</v>
      </c>
      <c r="J35" s="230">
        <v>0</v>
      </c>
      <c r="K35" s="230">
        <v>0</v>
      </c>
      <c r="L35" s="230">
        <v>12764.4</v>
      </c>
      <c r="M35" s="230">
        <v>0</v>
      </c>
      <c r="N35" s="230">
        <v>0</v>
      </c>
      <c r="O35" s="230">
        <v>0</v>
      </c>
      <c r="P35" s="230">
        <v>10857.6</v>
      </c>
      <c r="Q35" s="230">
        <v>0</v>
      </c>
      <c r="R35" s="230">
        <v>0</v>
      </c>
      <c r="S35" s="230">
        <v>0</v>
      </c>
      <c r="T35" s="230">
        <v>11118.8</v>
      </c>
      <c r="U35" s="230">
        <v>0</v>
      </c>
      <c r="V35" s="230">
        <v>0</v>
      </c>
      <c r="W35" s="230">
        <v>0</v>
      </c>
      <c r="X35" s="230">
        <v>10698.9</v>
      </c>
      <c r="Y35" s="133"/>
    </row>
    <row r="36" spans="2:25" ht="13.5" customHeight="1" x14ac:dyDescent="0.15">
      <c r="B36" s="376" t="s">
        <v>124</v>
      </c>
      <c r="C36" s="377"/>
      <c r="D36" s="375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33"/>
    </row>
    <row r="37" spans="2:25" ht="13.5" customHeight="1" x14ac:dyDescent="0.15">
      <c r="B37" s="378"/>
      <c r="C37" s="379"/>
      <c r="D37" s="380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133"/>
    </row>
    <row r="38" spans="2:25" ht="3.75" customHeight="1" x14ac:dyDescent="0.15"/>
    <row r="39" spans="2:25" ht="13.5" customHeight="1" x14ac:dyDescent="0.15">
      <c r="B39" s="135"/>
    </row>
    <row r="40" spans="2:25" ht="13.5" customHeight="1" x14ac:dyDescent="0.15">
      <c r="B40" s="13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333"/>
      <c r="Y40" s="133"/>
    </row>
    <row r="41" spans="2:25" ht="13.5" customHeight="1" x14ac:dyDescent="0.15">
      <c r="B41" s="135"/>
      <c r="X41" s="333"/>
      <c r="Y41" s="133"/>
    </row>
    <row r="42" spans="2:25" ht="13.5" customHeight="1" x14ac:dyDescent="0.15">
      <c r="B42" s="135"/>
      <c r="X42" s="333"/>
      <c r="Y42" s="133"/>
    </row>
    <row r="43" spans="2:25" x14ac:dyDescent="0.15">
      <c r="X43" s="333"/>
      <c r="Y43" s="133"/>
    </row>
    <row r="44" spans="2:25" x14ac:dyDescent="0.15">
      <c r="X44" s="333"/>
      <c r="Y44" s="133"/>
    </row>
    <row r="45" spans="2:25" x14ac:dyDescent="0.15">
      <c r="X45" s="333"/>
      <c r="Y45" s="133"/>
    </row>
    <row r="46" spans="2:25" x14ac:dyDescent="0.15">
      <c r="X46" s="333"/>
      <c r="Y46" s="133"/>
    </row>
    <row r="47" spans="2:25" x14ac:dyDescent="0.15">
      <c r="X47" s="333"/>
      <c r="Y47" s="133"/>
    </row>
    <row r="48" spans="2:25" x14ac:dyDescent="0.15">
      <c r="X48" s="333"/>
      <c r="Y48" s="133"/>
    </row>
    <row r="49" spans="24:25" x14ac:dyDescent="0.15">
      <c r="X49" s="333"/>
      <c r="Y49" s="133"/>
    </row>
    <row r="50" spans="24:25" x14ac:dyDescent="0.15">
      <c r="X50" s="333"/>
      <c r="Y50" s="133"/>
    </row>
    <row r="51" spans="24:25" x14ac:dyDescent="0.15">
      <c r="X51" s="333"/>
      <c r="Y51" s="133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5.5" style="134" customWidth="1"/>
    <col min="3" max="3" width="2.875" style="134" customWidth="1"/>
    <col min="4" max="4" width="6.125" style="134" customWidth="1"/>
    <col min="5" max="7" width="5.875" style="134" customWidth="1"/>
    <col min="8" max="8" width="7.625" style="134" customWidth="1"/>
    <col min="9" max="11" width="5.875" style="134" customWidth="1"/>
    <col min="12" max="12" width="7.625" style="134" customWidth="1"/>
    <col min="13" max="15" width="5.875" style="134" customWidth="1"/>
    <col min="16" max="16" width="7.75" style="134" customWidth="1"/>
    <col min="17" max="19" width="5.875" style="134" customWidth="1"/>
    <col min="20" max="20" width="8.125" style="134" customWidth="1"/>
    <col min="21" max="16384" width="7.5" style="134"/>
  </cols>
  <sheetData>
    <row r="1" spans="2:26" ht="15" customHeight="1" x14ac:dyDescent="0.15">
      <c r="B1" s="348"/>
      <c r="C1" s="348"/>
      <c r="D1" s="348"/>
    </row>
    <row r="2" spans="2:26" ht="12.75" customHeight="1" x14ac:dyDescent="0.15">
      <c r="B2" s="134" t="str">
        <f>近和32!B2</f>
        <v>(2)和牛チルド「3」の品目別価格　（つづき）</v>
      </c>
      <c r="C2" s="318"/>
      <c r="D2" s="318"/>
    </row>
    <row r="3" spans="2:26" ht="12.75" customHeight="1" x14ac:dyDescent="0.15">
      <c r="B3" s="318"/>
      <c r="C3" s="318"/>
      <c r="D3" s="318"/>
      <c r="T3" s="135" t="s">
        <v>82</v>
      </c>
      <c r="V3" s="133"/>
    </row>
    <row r="4" spans="2:26" ht="3.75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V4" s="133"/>
    </row>
    <row r="5" spans="2:26" ht="13.5" customHeight="1" x14ac:dyDescent="0.15">
      <c r="B5" s="136"/>
      <c r="C5" s="324" t="s">
        <v>251</v>
      </c>
      <c r="D5" s="323"/>
      <c r="E5" s="349" t="s">
        <v>283</v>
      </c>
      <c r="F5" s="350"/>
      <c r="G5" s="350"/>
      <c r="H5" s="351"/>
      <c r="I5" s="349" t="s">
        <v>284</v>
      </c>
      <c r="J5" s="350"/>
      <c r="K5" s="350"/>
      <c r="L5" s="351"/>
      <c r="M5" s="349" t="s">
        <v>285</v>
      </c>
      <c r="N5" s="350"/>
      <c r="O5" s="350"/>
      <c r="P5" s="351"/>
      <c r="Q5" s="349" t="s">
        <v>286</v>
      </c>
      <c r="R5" s="350"/>
      <c r="S5" s="350"/>
      <c r="T5" s="351"/>
      <c r="V5" s="333"/>
      <c r="W5" s="155"/>
      <c r="X5" s="155"/>
      <c r="Y5" s="155"/>
      <c r="Z5" s="155"/>
    </row>
    <row r="6" spans="2:26" ht="13.5" customHeight="1" x14ac:dyDescent="0.15">
      <c r="B6" s="327" t="s">
        <v>270</v>
      </c>
      <c r="C6" s="352"/>
      <c r="D6" s="353"/>
      <c r="E6" s="354" t="s">
        <v>271</v>
      </c>
      <c r="F6" s="381" t="s">
        <v>166</v>
      </c>
      <c r="G6" s="354" t="s">
        <v>272</v>
      </c>
      <c r="H6" s="382" t="s">
        <v>93</v>
      </c>
      <c r="I6" s="354" t="s">
        <v>271</v>
      </c>
      <c r="J6" s="381" t="s">
        <v>166</v>
      </c>
      <c r="K6" s="354" t="s">
        <v>272</v>
      </c>
      <c r="L6" s="382" t="s">
        <v>93</v>
      </c>
      <c r="M6" s="354" t="s">
        <v>271</v>
      </c>
      <c r="N6" s="381" t="s">
        <v>166</v>
      </c>
      <c r="O6" s="354" t="s">
        <v>272</v>
      </c>
      <c r="P6" s="382" t="s">
        <v>93</v>
      </c>
      <c r="Q6" s="354" t="s">
        <v>271</v>
      </c>
      <c r="R6" s="381" t="s">
        <v>166</v>
      </c>
      <c r="S6" s="354" t="s">
        <v>272</v>
      </c>
      <c r="T6" s="382" t="s">
        <v>93</v>
      </c>
      <c r="V6" s="333"/>
      <c r="W6" s="155"/>
      <c r="X6" s="155"/>
      <c r="Y6" s="155"/>
      <c r="Z6" s="155"/>
    </row>
    <row r="7" spans="2:26" ht="13.5" customHeight="1" x14ac:dyDescent="0.15">
      <c r="B7" s="150"/>
      <c r="C7" s="151"/>
      <c r="D7" s="151"/>
      <c r="E7" s="355"/>
      <c r="F7" s="383"/>
      <c r="G7" s="355" t="s">
        <v>273</v>
      </c>
      <c r="H7" s="384"/>
      <c r="I7" s="355"/>
      <c r="J7" s="383"/>
      <c r="K7" s="355" t="s">
        <v>273</v>
      </c>
      <c r="L7" s="384"/>
      <c r="M7" s="355"/>
      <c r="N7" s="383"/>
      <c r="O7" s="355" t="s">
        <v>273</v>
      </c>
      <c r="P7" s="384"/>
      <c r="Q7" s="355"/>
      <c r="R7" s="383"/>
      <c r="S7" s="355" t="s">
        <v>273</v>
      </c>
      <c r="T7" s="384"/>
      <c r="V7" s="333"/>
      <c r="W7" s="155"/>
      <c r="X7" s="155"/>
      <c r="Y7" s="155"/>
      <c r="Z7" s="155"/>
    </row>
    <row r="8" spans="2:26" ht="13.5" customHeight="1" x14ac:dyDescent="0.15">
      <c r="B8" s="159" t="s">
        <v>0</v>
      </c>
      <c r="C8" s="319">
        <v>19</v>
      </c>
      <c r="E8" s="332">
        <v>1943</v>
      </c>
      <c r="F8" s="333">
        <v>2678</v>
      </c>
      <c r="G8" s="332">
        <v>2293</v>
      </c>
      <c r="H8" s="334">
        <v>154260</v>
      </c>
      <c r="I8" s="332">
        <v>1103</v>
      </c>
      <c r="J8" s="333">
        <v>1628</v>
      </c>
      <c r="K8" s="332">
        <v>1372</v>
      </c>
      <c r="L8" s="334">
        <v>252503</v>
      </c>
      <c r="M8" s="332">
        <v>2205</v>
      </c>
      <c r="N8" s="333">
        <v>2835</v>
      </c>
      <c r="O8" s="332">
        <v>2494</v>
      </c>
      <c r="P8" s="334">
        <v>448066</v>
      </c>
      <c r="Q8" s="332">
        <v>2667</v>
      </c>
      <c r="R8" s="333">
        <v>3255</v>
      </c>
      <c r="S8" s="332">
        <v>2999</v>
      </c>
      <c r="T8" s="334">
        <v>1372220</v>
      </c>
      <c r="V8" s="333"/>
      <c r="W8" s="155"/>
      <c r="X8" s="155"/>
      <c r="Y8" s="155"/>
      <c r="Z8" s="155"/>
    </row>
    <row r="9" spans="2:26" ht="13.5" customHeight="1" x14ac:dyDescent="0.15">
      <c r="B9" s="159"/>
      <c r="C9" s="319">
        <v>20</v>
      </c>
      <c r="D9" s="133"/>
      <c r="E9" s="332">
        <v>1680</v>
      </c>
      <c r="F9" s="333">
        <v>2625</v>
      </c>
      <c r="G9" s="332">
        <v>2172</v>
      </c>
      <c r="H9" s="334">
        <v>157697</v>
      </c>
      <c r="I9" s="332">
        <v>1050</v>
      </c>
      <c r="J9" s="333">
        <v>1575</v>
      </c>
      <c r="K9" s="332">
        <v>1384</v>
      </c>
      <c r="L9" s="334">
        <v>271935</v>
      </c>
      <c r="M9" s="332">
        <v>1890</v>
      </c>
      <c r="N9" s="333">
        <v>2783</v>
      </c>
      <c r="O9" s="332">
        <v>2356</v>
      </c>
      <c r="P9" s="334">
        <v>486115</v>
      </c>
      <c r="Q9" s="332">
        <v>2100</v>
      </c>
      <c r="R9" s="333">
        <v>3150</v>
      </c>
      <c r="S9" s="332">
        <v>2694</v>
      </c>
      <c r="T9" s="334">
        <v>1053517</v>
      </c>
      <c r="V9" s="333"/>
      <c r="W9" s="155"/>
      <c r="X9" s="155"/>
      <c r="Y9" s="155"/>
      <c r="Z9" s="155"/>
    </row>
    <row r="10" spans="2:26" ht="13.5" customHeight="1" x14ac:dyDescent="0.15">
      <c r="B10" s="159"/>
      <c r="C10" s="319">
        <v>21</v>
      </c>
      <c r="D10" s="133"/>
      <c r="E10" s="332">
        <v>1785</v>
      </c>
      <c r="F10" s="333">
        <v>2520</v>
      </c>
      <c r="G10" s="332">
        <v>2065</v>
      </c>
      <c r="H10" s="334">
        <v>159075</v>
      </c>
      <c r="I10" s="332">
        <v>945</v>
      </c>
      <c r="J10" s="333">
        <v>1575</v>
      </c>
      <c r="K10" s="332">
        <v>1341</v>
      </c>
      <c r="L10" s="334">
        <v>274882</v>
      </c>
      <c r="M10" s="332">
        <v>1890</v>
      </c>
      <c r="N10" s="333">
        <v>2730</v>
      </c>
      <c r="O10" s="332">
        <v>2201</v>
      </c>
      <c r="P10" s="334">
        <v>496820</v>
      </c>
      <c r="Q10" s="332">
        <v>1995</v>
      </c>
      <c r="R10" s="333">
        <v>2835</v>
      </c>
      <c r="S10" s="332">
        <v>2475</v>
      </c>
      <c r="T10" s="334">
        <v>967057</v>
      </c>
      <c r="V10" s="333"/>
      <c r="W10" s="133"/>
      <c r="X10" s="133"/>
      <c r="Y10" s="133"/>
      <c r="Z10" s="133"/>
    </row>
    <row r="11" spans="2:26" ht="13.5" customHeight="1" x14ac:dyDescent="0.15">
      <c r="B11" s="159"/>
      <c r="C11" s="319">
        <v>22</v>
      </c>
      <c r="D11" s="162"/>
      <c r="E11" s="332">
        <v>1575</v>
      </c>
      <c r="F11" s="332">
        <v>2310</v>
      </c>
      <c r="G11" s="332">
        <v>2001</v>
      </c>
      <c r="H11" s="332">
        <v>175961</v>
      </c>
      <c r="I11" s="332">
        <v>1050</v>
      </c>
      <c r="J11" s="332">
        <v>1523</v>
      </c>
      <c r="K11" s="332">
        <v>1275</v>
      </c>
      <c r="L11" s="332">
        <v>286746</v>
      </c>
      <c r="M11" s="332">
        <v>1785</v>
      </c>
      <c r="N11" s="332">
        <v>2520</v>
      </c>
      <c r="O11" s="332">
        <v>2163</v>
      </c>
      <c r="P11" s="332">
        <v>630879</v>
      </c>
      <c r="Q11" s="332">
        <v>2100</v>
      </c>
      <c r="R11" s="332">
        <v>2756</v>
      </c>
      <c r="S11" s="332">
        <v>2465</v>
      </c>
      <c r="T11" s="334">
        <v>1003770</v>
      </c>
      <c r="V11" s="333"/>
      <c r="W11" s="155"/>
      <c r="X11" s="155"/>
      <c r="Y11" s="155"/>
      <c r="Z11" s="155"/>
    </row>
    <row r="12" spans="2:26" ht="13.5" customHeight="1" x14ac:dyDescent="0.15">
      <c r="B12" s="335"/>
      <c r="C12" s="295">
        <v>23</v>
      </c>
      <c r="D12" s="163"/>
      <c r="E12" s="164">
        <v>1785</v>
      </c>
      <c r="F12" s="164">
        <v>2383.8150000000005</v>
      </c>
      <c r="G12" s="165">
        <v>2046.433230475491</v>
      </c>
      <c r="H12" s="164">
        <v>157003.29999999999</v>
      </c>
      <c r="I12" s="164">
        <v>1102.5</v>
      </c>
      <c r="J12" s="164">
        <v>1575</v>
      </c>
      <c r="K12" s="164">
        <v>1327.919893495221</v>
      </c>
      <c r="L12" s="165">
        <v>255652.00000000003</v>
      </c>
      <c r="M12" s="164">
        <v>1900</v>
      </c>
      <c r="N12" s="164">
        <v>2400</v>
      </c>
      <c r="O12" s="164">
        <v>2106.855081345584</v>
      </c>
      <c r="P12" s="164">
        <v>571331.60000000009</v>
      </c>
      <c r="Q12" s="164">
        <v>2079.7350000000001</v>
      </c>
      <c r="R12" s="164">
        <v>2677.5</v>
      </c>
      <c r="S12" s="164">
        <v>2444.2656950403907</v>
      </c>
      <c r="T12" s="165">
        <v>853057.10000000021</v>
      </c>
      <c r="V12" s="333"/>
      <c r="W12" s="155"/>
      <c r="X12" s="155"/>
      <c r="Y12" s="155"/>
      <c r="Z12" s="155"/>
    </row>
    <row r="13" spans="2:26" ht="13.5" customHeight="1" x14ac:dyDescent="0.15">
      <c r="B13" s="159"/>
      <c r="C13" s="319">
        <v>12</v>
      </c>
      <c r="D13" s="162"/>
      <c r="E13" s="332">
        <v>1890</v>
      </c>
      <c r="F13" s="332">
        <v>2310</v>
      </c>
      <c r="G13" s="332">
        <v>2084.3386143657667</v>
      </c>
      <c r="H13" s="332">
        <v>12744.8</v>
      </c>
      <c r="I13" s="332">
        <v>1260</v>
      </c>
      <c r="J13" s="332">
        <v>1543.5</v>
      </c>
      <c r="K13" s="332">
        <v>1361.6085854707419</v>
      </c>
      <c r="L13" s="332">
        <v>17636.400000000001</v>
      </c>
      <c r="M13" s="332">
        <v>1995</v>
      </c>
      <c r="N13" s="332">
        <v>2467.5</v>
      </c>
      <c r="O13" s="332">
        <v>2197.86259273831</v>
      </c>
      <c r="P13" s="332">
        <v>57151.1</v>
      </c>
      <c r="Q13" s="332">
        <v>2257.5</v>
      </c>
      <c r="R13" s="332">
        <v>2625</v>
      </c>
      <c r="S13" s="332">
        <v>2482.8289224222322</v>
      </c>
      <c r="T13" s="334">
        <v>91688.500000000015</v>
      </c>
    </row>
    <row r="14" spans="2:26" ht="13.5" customHeight="1" x14ac:dyDescent="0.15">
      <c r="B14" s="159" t="s">
        <v>287</v>
      </c>
      <c r="C14" s="319">
        <v>1</v>
      </c>
      <c r="D14" s="162" t="s">
        <v>288</v>
      </c>
      <c r="E14" s="332">
        <v>1837.5</v>
      </c>
      <c r="F14" s="332">
        <v>2310</v>
      </c>
      <c r="G14" s="332">
        <v>2044.3107091945831</v>
      </c>
      <c r="H14" s="332">
        <v>14450.599999999999</v>
      </c>
      <c r="I14" s="332">
        <v>1260</v>
      </c>
      <c r="J14" s="332">
        <v>1522.5</v>
      </c>
      <c r="K14" s="332">
        <v>1343.2325090270645</v>
      </c>
      <c r="L14" s="332">
        <v>20793</v>
      </c>
      <c r="M14" s="332">
        <v>1890</v>
      </c>
      <c r="N14" s="332">
        <v>2401.0349999999999</v>
      </c>
      <c r="O14" s="332">
        <v>2095.7657338032291</v>
      </c>
      <c r="P14" s="332">
        <v>52668.600000000006</v>
      </c>
      <c r="Q14" s="332">
        <v>2152.5</v>
      </c>
      <c r="R14" s="332">
        <v>2590.35</v>
      </c>
      <c r="S14" s="332">
        <v>2402.7631961744887</v>
      </c>
      <c r="T14" s="334">
        <v>57836.2</v>
      </c>
    </row>
    <row r="15" spans="2:26" ht="13.5" customHeight="1" x14ac:dyDescent="0.15">
      <c r="B15" s="159"/>
      <c r="C15" s="319">
        <v>2</v>
      </c>
      <c r="D15" s="162"/>
      <c r="E15" s="332">
        <v>1890</v>
      </c>
      <c r="F15" s="332">
        <v>2310</v>
      </c>
      <c r="G15" s="332">
        <v>2039.1843374854786</v>
      </c>
      <c r="H15" s="332">
        <v>12984.1</v>
      </c>
      <c r="I15" s="332">
        <v>1260</v>
      </c>
      <c r="J15" s="332">
        <v>1501.5</v>
      </c>
      <c r="K15" s="332">
        <v>1344.5881314023311</v>
      </c>
      <c r="L15" s="332">
        <v>24371.7</v>
      </c>
      <c r="M15" s="332">
        <v>1890</v>
      </c>
      <c r="N15" s="332">
        <v>2362.5</v>
      </c>
      <c r="O15" s="332">
        <v>2127.938603838606</v>
      </c>
      <c r="P15" s="332">
        <v>39496.699999999997</v>
      </c>
      <c r="Q15" s="332">
        <v>2205</v>
      </c>
      <c r="R15" s="332">
        <v>2520</v>
      </c>
      <c r="S15" s="332">
        <v>2368.0882857614256</v>
      </c>
      <c r="T15" s="334">
        <v>68591.799999999988</v>
      </c>
    </row>
    <row r="16" spans="2:26" ht="13.5" customHeight="1" x14ac:dyDescent="0.15">
      <c r="B16" s="159"/>
      <c r="C16" s="319">
        <v>3</v>
      </c>
      <c r="D16" s="162"/>
      <c r="E16" s="332">
        <v>1942.5</v>
      </c>
      <c r="F16" s="332">
        <v>2310</v>
      </c>
      <c r="G16" s="332">
        <v>2065.6627434519814</v>
      </c>
      <c r="H16" s="332">
        <v>13960.699999999999</v>
      </c>
      <c r="I16" s="332">
        <v>1312.5</v>
      </c>
      <c r="J16" s="332">
        <v>1501.5</v>
      </c>
      <c r="K16" s="332">
        <v>1376.4433980544898</v>
      </c>
      <c r="L16" s="332">
        <v>19673</v>
      </c>
      <c r="M16" s="332">
        <v>2047.5</v>
      </c>
      <c r="N16" s="332">
        <v>2415</v>
      </c>
      <c r="O16" s="332">
        <v>2171.6650161440607</v>
      </c>
      <c r="P16" s="332">
        <v>33159.800000000003</v>
      </c>
      <c r="Q16" s="332">
        <v>2205</v>
      </c>
      <c r="R16" s="332">
        <v>2480.1</v>
      </c>
      <c r="S16" s="332">
        <v>2368.3492429108933</v>
      </c>
      <c r="T16" s="334">
        <v>53504.80000000001</v>
      </c>
    </row>
    <row r="17" spans="2:20" ht="13.5" customHeight="1" x14ac:dyDescent="0.15">
      <c r="B17" s="159"/>
      <c r="C17" s="319">
        <v>4</v>
      </c>
      <c r="D17" s="162"/>
      <c r="E17" s="332">
        <v>1942.5</v>
      </c>
      <c r="F17" s="332">
        <v>2310</v>
      </c>
      <c r="G17" s="334">
        <v>2086.6161770101317</v>
      </c>
      <c r="H17" s="332">
        <v>25803.8</v>
      </c>
      <c r="I17" s="332">
        <v>1312.5</v>
      </c>
      <c r="J17" s="332">
        <v>1522.5</v>
      </c>
      <c r="K17" s="332">
        <v>1388.1243410534503</v>
      </c>
      <c r="L17" s="332">
        <v>30542.600000000002</v>
      </c>
      <c r="M17" s="332">
        <v>1890</v>
      </c>
      <c r="N17" s="332">
        <v>2415</v>
      </c>
      <c r="O17" s="332">
        <v>2152.42223341114</v>
      </c>
      <c r="P17" s="332">
        <v>37387.9</v>
      </c>
      <c r="Q17" s="332">
        <v>2205</v>
      </c>
      <c r="R17" s="332">
        <v>2520</v>
      </c>
      <c r="S17" s="332">
        <v>2342.9662928203766</v>
      </c>
      <c r="T17" s="334">
        <v>156897.20000000001</v>
      </c>
    </row>
    <row r="18" spans="2:20" ht="13.5" customHeight="1" x14ac:dyDescent="0.15">
      <c r="B18" s="159"/>
      <c r="C18" s="319">
        <v>5</v>
      </c>
      <c r="D18" s="162"/>
      <c r="E18" s="332">
        <v>1942.5</v>
      </c>
      <c r="F18" s="332">
        <v>2310</v>
      </c>
      <c r="G18" s="332">
        <v>2100.1767833039976</v>
      </c>
      <c r="H18" s="332">
        <v>37185.1</v>
      </c>
      <c r="I18" s="332">
        <v>1312.5</v>
      </c>
      <c r="J18" s="332">
        <v>1522.5</v>
      </c>
      <c r="K18" s="332">
        <v>1384.1593721596867</v>
      </c>
      <c r="L18" s="332">
        <v>36554.5</v>
      </c>
      <c r="M18" s="332">
        <v>1924.5450000000001</v>
      </c>
      <c r="N18" s="332">
        <v>2415</v>
      </c>
      <c r="O18" s="332">
        <v>2197.4421946800417</v>
      </c>
      <c r="P18" s="332">
        <v>39983.4</v>
      </c>
      <c r="Q18" s="332">
        <v>2193.4500000000003</v>
      </c>
      <c r="R18" s="332">
        <v>2522.1</v>
      </c>
      <c r="S18" s="332">
        <v>2387.3679609978285</v>
      </c>
      <c r="T18" s="334">
        <v>173895</v>
      </c>
    </row>
    <row r="19" spans="2:20" ht="13.5" customHeight="1" x14ac:dyDescent="0.15">
      <c r="B19" s="159"/>
      <c r="C19" s="319">
        <v>6</v>
      </c>
      <c r="D19" s="162"/>
      <c r="E19" s="332">
        <v>1942.5</v>
      </c>
      <c r="F19" s="332">
        <v>2310</v>
      </c>
      <c r="G19" s="332">
        <v>2093.0967517955169</v>
      </c>
      <c r="H19" s="332">
        <v>28770.899999999998</v>
      </c>
      <c r="I19" s="332">
        <v>1260</v>
      </c>
      <c r="J19" s="332">
        <v>1501.5</v>
      </c>
      <c r="K19" s="332">
        <v>1328.1837992246481</v>
      </c>
      <c r="L19" s="332">
        <v>29077.300000000003</v>
      </c>
      <c r="M19" s="332">
        <v>1968.54</v>
      </c>
      <c r="N19" s="332">
        <v>2394</v>
      </c>
      <c r="O19" s="332">
        <v>2144.1962159950908</v>
      </c>
      <c r="P19" s="332">
        <v>39245.399999999994</v>
      </c>
      <c r="Q19" s="332">
        <v>2152.5</v>
      </c>
      <c r="R19" s="332">
        <v>2520</v>
      </c>
      <c r="S19" s="332">
        <v>2384.6634000988206</v>
      </c>
      <c r="T19" s="334">
        <v>126773.1</v>
      </c>
    </row>
    <row r="20" spans="2:20" ht="13.5" customHeight="1" x14ac:dyDescent="0.15">
      <c r="B20" s="159"/>
      <c r="C20" s="319">
        <v>7</v>
      </c>
      <c r="D20" s="162"/>
      <c r="E20" s="332">
        <v>1680</v>
      </c>
      <c r="F20" s="332">
        <v>2310</v>
      </c>
      <c r="G20" s="332">
        <v>1997.3295301258995</v>
      </c>
      <c r="H20" s="332">
        <v>26355.9</v>
      </c>
      <c r="I20" s="332">
        <v>1050</v>
      </c>
      <c r="J20" s="332">
        <v>1522.5</v>
      </c>
      <c r="K20" s="332">
        <v>1282.965215838494</v>
      </c>
      <c r="L20" s="332">
        <v>28615.200000000001</v>
      </c>
      <c r="M20" s="332">
        <v>1785</v>
      </c>
      <c r="N20" s="332">
        <v>2425.5</v>
      </c>
      <c r="O20" s="332">
        <v>2132.9493123868515</v>
      </c>
      <c r="P20" s="332">
        <v>34289.599999999991</v>
      </c>
      <c r="Q20" s="332">
        <v>2199.75</v>
      </c>
      <c r="R20" s="332">
        <v>2572.5</v>
      </c>
      <c r="S20" s="332">
        <v>2408.7335729155948</v>
      </c>
      <c r="T20" s="334">
        <v>152939.1</v>
      </c>
    </row>
    <row r="21" spans="2:20" ht="13.5" customHeight="1" x14ac:dyDescent="0.15">
      <c r="B21" s="159"/>
      <c r="C21" s="319">
        <v>8</v>
      </c>
      <c r="D21" s="162"/>
      <c r="E21" s="332">
        <v>1785</v>
      </c>
      <c r="F21" s="332">
        <v>2310</v>
      </c>
      <c r="G21" s="332">
        <v>1986.3407736139361</v>
      </c>
      <c r="H21" s="332">
        <v>42865.8</v>
      </c>
      <c r="I21" s="332">
        <v>1102.5</v>
      </c>
      <c r="J21" s="332">
        <v>1470</v>
      </c>
      <c r="K21" s="332">
        <v>1268.1831478841782</v>
      </c>
      <c r="L21" s="332">
        <v>36120.199999999997</v>
      </c>
      <c r="M21" s="332">
        <v>1890</v>
      </c>
      <c r="N21" s="332">
        <v>2415</v>
      </c>
      <c r="O21" s="332">
        <v>2110.6014321084408</v>
      </c>
      <c r="P21" s="332">
        <v>51978.1</v>
      </c>
      <c r="Q21" s="332">
        <v>2205</v>
      </c>
      <c r="R21" s="332">
        <v>2572.5</v>
      </c>
      <c r="S21" s="332">
        <v>2372.4460213361008</v>
      </c>
      <c r="T21" s="334">
        <v>175547.9</v>
      </c>
    </row>
    <row r="22" spans="2:20" ht="13.5" customHeight="1" x14ac:dyDescent="0.15">
      <c r="B22" s="159"/>
      <c r="C22" s="319">
        <v>9</v>
      </c>
      <c r="D22" s="162"/>
      <c r="E22" s="332">
        <v>1785</v>
      </c>
      <c r="F22" s="332">
        <v>2310</v>
      </c>
      <c r="G22" s="332">
        <v>1994.5933171540194</v>
      </c>
      <c r="H22" s="332">
        <v>27640.399999999998</v>
      </c>
      <c r="I22" s="332">
        <v>1155</v>
      </c>
      <c r="J22" s="332">
        <v>1470</v>
      </c>
      <c r="K22" s="332">
        <v>1272.7961627376922</v>
      </c>
      <c r="L22" s="332">
        <v>29110.199999999997</v>
      </c>
      <c r="M22" s="332">
        <v>1890</v>
      </c>
      <c r="N22" s="332">
        <v>2467.5</v>
      </c>
      <c r="O22" s="332">
        <v>2161.0238744884041</v>
      </c>
      <c r="P22" s="332">
        <v>39076.400000000001</v>
      </c>
      <c r="Q22" s="332">
        <v>2184</v>
      </c>
      <c r="R22" s="332">
        <v>2572.5</v>
      </c>
      <c r="S22" s="332">
        <v>2401.1625720823795</v>
      </c>
      <c r="T22" s="334">
        <v>126206.8</v>
      </c>
    </row>
    <row r="23" spans="2:20" ht="13.5" customHeight="1" x14ac:dyDescent="0.15">
      <c r="B23" s="159"/>
      <c r="C23" s="319">
        <v>10</v>
      </c>
      <c r="D23" s="162"/>
      <c r="E23" s="332">
        <v>1785</v>
      </c>
      <c r="F23" s="332">
        <v>2310</v>
      </c>
      <c r="G23" s="332">
        <v>2021.4835708054668</v>
      </c>
      <c r="H23" s="332">
        <v>39728.800000000003</v>
      </c>
      <c r="I23" s="332">
        <v>1155</v>
      </c>
      <c r="J23" s="332">
        <v>1522.5</v>
      </c>
      <c r="K23" s="332">
        <v>1304.4384728493842</v>
      </c>
      <c r="L23" s="332">
        <v>39885.5</v>
      </c>
      <c r="M23" s="332">
        <v>1890</v>
      </c>
      <c r="N23" s="332">
        <v>2520</v>
      </c>
      <c r="O23" s="332">
        <v>2182.4480359759777</v>
      </c>
      <c r="P23" s="332">
        <v>44725.2</v>
      </c>
      <c r="Q23" s="332">
        <v>2205</v>
      </c>
      <c r="R23" s="332">
        <v>2572.5</v>
      </c>
      <c r="S23" s="332">
        <v>2427.4036320851806</v>
      </c>
      <c r="T23" s="334">
        <v>157478.79999999999</v>
      </c>
    </row>
    <row r="24" spans="2:20" ht="13.5" customHeight="1" x14ac:dyDescent="0.15">
      <c r="B24" s="159"/>
      <c r="C24" s="319">
        <v>11</v>
      </c>
      <c r="D24" s="162"/>
      <c r="E24" s="332">
        <v>1785</v>
      </c>
      <c r="F24" s="332">
        <v>2415</v>
      </c>
      <c r="G24" s="332">
        <v>2040.9677639392676</v>
      </c>
      <c r="H24" s="332">
        <v>35420.100000000006</v>
      </c>
      <c r="I24" s="332">
        <v>1050</v>
      </c>
      <c r="J24" s="332">
        <v>1575</v>
      </c>
      <c r="K24" s="332">
        <v>1312.8875641462366</v>
      </c>
      <c r="L24" s="332">
        <v>33836.9</v>
      </c>
      <c r="M24" s="332">
        <v>1890</v>
      </c>
      <c r="N24" s="332">
        <v>2520</v>
      </c>
      <c r="O24" s="332">
        <v>2138.3606519330401</v>
      </c>
      <c r="P24" s="332">
        <v>37645.800000000003</v>
      </c>
      <c r="Q24" s="332">
        <v>2199.75</v>
      </c>
      <c r="R24" s="332">
        <v>2625</v>
      </c>
      <c r="S24" s="332">
        <v>2440.6973392210148</v>
      </c>
      <c r="T24" s="334">
        <v>161070.20000000001</v>
      </c>
    </row>
    <row r="25" spans="2:20" ht="13.5" customHeight="1" x14ac:dyDescent="0.15">
      <c r="B25" s="335"/>
      <c r="C25" s="295">
        <v>12</v>
      </c>
      <c r="D25" s="163"/>
      <c r="E25" s="336">
        <v>1890</v>
      </c>
      <c r="F25" s="336">
        <v>2415</v>
      </c>
      <c r="G25" s="336">
        <v>2151.6577957286709</v>
      </c>
      <c r="H25" s="336">
        <v>41720.300000000003</v>
      </c>
      <c r="I25" s="336">
        <v>1155</v>
      </c>
      <c r="J25" s="336">
        <v>1575</v>
      </c>
      <c r="K25" s="336">
        <v>1326.0520257826888</v>
      </c>
      <c r="L25" s="336">
        <v>27757.899999999998</v>
      </c>
      <c r="M25" s="336">
        <v>1890</v>
      </c>
      <c r="N25" s="336">
        <v>2425.5</v>
      </c>
      <c r="O25" s="336">
        <v>2093.4112900584873</v>
      </c>
      <c r="P25" s="336">
        <v>38195.200000000004</v>
      </c>
      <c r="Q25" s="336">
        <v>2289</v>
      </c>
      <c r="R25" s="336">
        <v>2940</v>
      </c>
      <c r="S25" s="336">
        <v>2632.2962920055147</v>
      </c>
      <c r="T25" s="337">
        <v>290873.2</v>
      </c>
    </row>
    <row r="26" spans="2:20" ht="13.5" customHeight="1" x14ac:dyDescent="0.15">
      <c r="B26" s="367"/>
      <c r="C26" s="368"/>
      <c r="D26" s="369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</row>
    <row r="27" spans="2:20" ht="13.5" customHeight="1" x14ac:dyDescent="0.15">
      <c r="B27" s="370"/>
      <c r="C27" s="368"/>
      <c r="D27" s="37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</row>
    <row r="28" spans="2:20" ht="13.5" customHeight="1" x14ac:dyDescent="0.15">
      <c r="B28" s="372" t="s">
        <v>120</v>
      </c>
      <c r="C28" s="368"/>
      <c r="D28" s="369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</row>
    <row r="29" spans="2:20" ht="13.5" customHeight="1" x14ac:dyDescent="0.15">
      <c r="B29" s="373">
        <v>41248</v>
      </c>
      <c r="C29" s="374"/>
      <c r="D29" s="375">
        <v>41254</v>
      </c>
      <c r="E29" s="332">
        <v>1890</v>
      </c>
      <c r="F29" s="332">
        <v>2415</v>
      </c>
      <c r="G29" s="332">
        <v>2136.5031430726685</v>
      </c>
      <c r="H29" s="332">
        <v>10385.1</v>
      </c>
      <c r="I29" s="332">
        <v>1155</v>
      </c>
      <c r="J29" s="332">
        <v>1575</v>
      </c>
      <c r="K29" s="332">
        <v>1340.3872861266545</v>
      </c>
      <c r="L29" s="332">
        <v>7973</v>
      </c>
      <c r="M29" s="332">
        <v>1890</v>
      </c>
      <c r="N29" s="332">
        <v>2320.5</v>
      </c>
      <c r="O29" s="332">
        <v>2130.4672976957095</v>
      </c>
      <c r="P29" s="332">
        <v>9098.1</v>
      </c>
      <c r="Q29" s="332">
        <v>2415</v>
      </c>
      <c r="R29" s="332">
        <v>2730</v>
      </c>
      <c r="S29" s="332">
        <v>2559.8432087666433</v>
      </c>
      <c r="T29" s="332">
        <v>104759.3</v>
      </c>
    </row>
    <row r="30" spans="2:20" ht="13.5" customHeight="1" x14ac:dyDescent="0.15">
      <c r="B30" s="376" t="s">
        <v>121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</row>
    <row r="31" spans="2:20" ht="13.5" customHeight="1" x14ac:dyDescent="0.15">
      <c r="B31" s="373">
        <v>41255</v>
      </c>
      <c r="C31" s="374"/>
      <c r="D31" s="375">
        <v>41261</v>
      </c>
      <c r="E31" s="230">
        <v>1890</v>
      </c>
      <c r="F31" s="230">
        <v>2362.5</v>
      </c>
      <c r="G31" s="230">
        <v>2141.6569002882575</v>
      </c>
      <c r="H31" s="230">
        <v>11364.5</v>
      </c>
      <c r="I31" s="230">
        <v>1155</v>
      </c>
      <c r="J31" s="230">
        <v>1470</v>
      </c>
      <c r="K31" s="230">
        <v>1306.4960579857577</v>
      </c>
      <c r="L31" s="230">
        <v>9614.7999999999993</v>
      </c>
      <c r="M31" s="230">
        <v>1890</v>
      </c>
      <c r="N31" s="230">
        <v>2362.5</v>
      </c>
      <c r="O31" s="230">
        <v>2094.5421026519944</v>
      </c>
      <c r="P31" s="230">
        <v>13325.4</v>
      </c>
      <c r="Q31" s="230">
        <v>2310</v>
      </c>
      <c r="R31" s="230">
        <v>2940</v>
      </c>
      <c r="S31" s="230">
        <v>2637.9457846665296</v>
      </c>
      <c r="T31" s="230">
        <v>93282.3</v>
      </c>
    </row>
    <row r="32" spans="2:20" ht="13.5" customHeight="1" x14ac:dyDescent="0.15">
      <c r="B32" s="376" t="s">
        <v>122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</row>
    <row r="33" spans="2:24" ht="13.5" customHeight="1" x14ac:dyDescent="0.15">
      <c r="B33" s="373">
        <v>41262</v>
      </c>
      <c r="C33" s="374"/>
      <c r="D33" s="375">
        <v>41268</v>
      </c>
      <c r="E33" s="230">
        <v>1890</v>
      </c>
      <c r="F33" s="230">
        <v>2415</v>
      </c>
      <c r="G33" s="230">
        <v>2189.9906450890712</v>
      </c>
      <c r="H33" s="230">
        <v>8027.7</v>
      </c>
      <c r="I33" s="230">
        <v>1155</v>
      </c>
      <c r="J33" s="230">
        <v>1470</v>
      </c>
      <c r="K33" s="230">
        <v>1337.528427395991</v>
      </c>
      <c r="L33" s="230">
        <v>6492.5</v>
      </c>
      <c r="M33" s="230">
        <v>1890</v>
      </c>
      <c r="N33" s="230">
        <v>2425.5</v>
      </c>
      <c r="O33" s="230">
        <v>2061.6626210526315</v>
      </c>
      <c r="P33" s="230">
        <v>7892.9</v>
      </c>
      <c r="Q33" s="230">
        <v>2289</v>
      </c>
      <c r="R33" s="230">
        <v>2940</v>
      </c>
      <c r="S33" s="230">
        <v>2689.1664813711845</v>
      </c>
      <c r="T33" s="230">
        <v>52480.4</v>
      </c>
    </row>
    <row r="34" spans="2:24" ht="13.5" customHeight="1" x14ac:dyDescent="0.15">
      <c r="B34" s="376" t="s">
        <v>123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</row>
    <row r="35" spans="2:24" ht="13.5" customHeight="1" x14ac:dyDescent="0.15">
      <c r="B35" s="373">
        <v>41269</v>
      </c>
      <c r="C35" s="374"/>
      <c r="D35" s="375">
        <v>41271</v>
      </c>
      <c r="E35" s="230">
        <v>0</v>
      </c>
      <c r="F35" s="230">
        <v>0</v>
      </c>
      <c r="G35" s="230">
        <v>0</v>
      </c>
      <c r="H35" s="230">
        <v>11943</v>
      </c>
      <c r="I35" s="230">
        <v>0</v>
      </c>
      <c r="J35" s="230">
        <v>0</v>
      </c>
      <c r="K35" s="230">
        <v>0</v>
      </c>
      <c r="L35" s="230">
        <v>3677.6</v>
      </c>
      <c r="M35" s="230">
        <v>0</v>
      </c>
      <c r="N35" s="230">
        <v>0</v>
      </c>
      <c r="O35" s="230">
        <v>0</v>
      </c>
      <c r="P35" s="230">
        <v>7878.8</v>
      </c>
      <c r="Q35" s="230">
        <v>0</v>
      </c>
      <c r="R35" s="230">
        <v>0</v>
      </c>
      <c r="S35" s="230">
        <v>0</v>
      </c>
      <c r="T35" s="230">
        <v>40351.199999999997</v>
      </c>
    </row>
    <row r="36" spans="2:24" ht="13.5" customHeight="1" x14ac:dyDescent="0.15">
      <c r="B36" s="376" t="s">
        <v>124</v>
      </c>
      <c r="C36" s="377"/>
      <c r="D36" s="375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</row>
    <row r="37" spans="2:24" ht="13.5" customHeight="1" x14ac:dyDescent="0.15">
      <c r="B37" s="378"/>
      <c r="C37" s="379"/>
      <c r="D37" s="380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</row>
    <row r="38" spans="2:24" ht="3.75" customHeight="1" x14ac:dyDescent="0.15"/>
    <row r="39" spans="2:24" ht="13.5" customHeight="1" x14ac:dyDescent="0.15">
      <c r="B39" s="135"/>
    </row>
    <row r="40" spans="2:24" ht="13.5" customHeight="1" x14ac:dyDescent="0.15">
      <c r="B40" s="13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333"/>
      <c r="U40" s="140"/>
      <c r="V40" s="174"/>
      <c r="W40" s="174"/>
      <c r="X40" s="174"/>
    </row>
    <row r="41" spans="2:24" ht="13.5" customHeight="1" x14ac:dyDescent="0.15">
      <c r="B41" s="135"/>
      <c r="T41" s="333"/>
      <c r="U41" s="133"/>
    </row>
    <row r="42" spans="2:24" ht="13.5" customHeight="1" x14ac:dyDescent="0.15">
      <c r="B42" s="135"/>
      <c r="T42" s="333"/>
      <c r="U42" s="133"/>
    </row>
    <row r="43" spans="2:24" x14ac:dyDescent="0.15">
      <c r="T43" s="333"/>
      <c r="U43" s="133"/>
    </row>
    <row r="44" spans="2:24" x14ac:dyDescent="0.15">
      <c r="T44" s="333"/>
      <c r="U44" s="133"/>
    </row>
    <row r="45" spans="2:24" x14ac:dyDescent="0.15">
      <c r="T45" s="333"/>
      <c r="U45" s="133"/>
    </row>
    <row r="46" spans="2:24" x14ac:dyDescent="0.15">
      <c r="T46" s="333"/>
      <c r="U46" s="133"/>
    </row>
    <row r="47" spans="2:24" x14ac:dyDescent="0.15">
      <c r="T47" s="133"/>
      <c r="U47" s="133"/>
    </row>
    <row r="48" spans="2:24" x14ac:dyDescent="0.15">
      <c r="T48" s="133"/>
      <c r="U48" s="133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7.875" style="134" customWidth="1"/>
    <col min="13" max="15" width="5.875" style="134" customWidth="1"/>
    <col min="16" max="16" width="8.125" style="134" customWidth="1"/>
    <col min="17" max="16384" width="7.5" style="134"/>
  </cols>
  <sheetData>
    <row r="1" spans="2:23" ht="15" customHeight="1" x14ac:dyDescent="0.15">
      <c r="B1" s="348"/>
      <c r="C1" s="348"/>
      <c r="D1" s="348"/>
    </row>
    <row r="2" spans="2:23" ht="12.75" customHeight="1" x14ac:dyDescent="0.15">
      <c r="B2" s="134" t="str">
        <f>近和33!B2</f>
        <v>(2)和牛チルド「3」の品目別価格　（つづき）</v>
      </c>
      <c r="C2" s="318"/>
      <c r="D2" s="318"/>
    </row>
    <row r="3" spans="2:23" ht="12.75" customHeight="1" x14ac:dyDescent="0.15">
      <c r="B3" s="318"/>
      <c r="C3" s="318"/>
      <c r="D3" s="318"/>
      <c r="P3" s="135" t="s">
        <v>82</v>
      </c>
    </row>
    <row r="4" spans="2:23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2:23" ht="13.5" customHeight="1" x14ac:dyDescent="0.15">
      <c r="B5" s="297"/>
      <c r="C5" s="322" t="s">
        <v>251</v>
      </c>
      <c r="D5" s="323"/>
      <c r="E5" s="324" t="s">
        <v>289</v>
      </c>
      <c r="F5" s="325"/>
      <c r="G5" s="325"/>
      <c r="H5" s="326"/>
      <c r="I5" s="324" t="s">
        <v>290</v>
      </c>
      <c r="J5" s="325"/>
      <c r="K5" s="325"/>
      <c r="L5" s="326"/>
      <c r="M5" s="324" t="s">
        <v>291</v>
      </c>
      <c r="N5" s="325"/>
      <c r="O5" s="325"/>
      <c r="P5" s="326"/>
      <c r="R5" s="155"/>
      <c r="S5" s="155"/>
      <c r="T5" s="155"/>
      <c r="U5" s="155"/>
      <c r="V5" s="133"/>
      <c r="W5" s="133"/>
    </row>
    <row r="6" spans="2:23" ht="13.5" customHeight="1" x14ac:dyDescent="0.15">
      <c r="B6" s="327" t="s">
        <v>254</v>
      </c>
      <c r="C6" s="328"/>
      <c r="D6" s="329"/>
      <c r="E6" s="146" t="s">
        <v>90</v>
      </c>
      <c r="F6" s="147" t="s">
        <v>91</v>
      </c>
      <c r="G6" s="148" t="s">
        <v>92</v>
      </c>
      <c r="H6" s="147" t="s">
        <v>93</v>
      </c>
      <c r="I6" s="146" t="s">
        <v>90</v>
      </c>
      <c r="J6" s="147" t="s">
        <v>91</v>
      </c>
      <c r="K6" s="148" t="s">
        <v>92</v>
      </c>
      <c r="L6" s="147" t="s">
        <v>93</v>
      </c>
      <c r="M6" s="146" t="s">
        <v>90</v>
      </c>
      <c r="N6" s="147" t="s">
        <v>91</v>
      </c>
      <c r="O6" s="148" t="s">
        <v>92</v>
      </c>
      <c r="P6" s="147" t="s">
        <v>93</v>
      </c>
      <c r="R6" s="333"/>
      <c r="S6" s="155"/>
      <c r="T6" s="155"/>
      <c r="U6" s="155"/>
      <c r="V6" s="133"/>
      <c r="W6" s="133"/>
    </row>
    <row r="7" spans="2:23" ht="13.5" customHeight="1" x14ac:dyDescent="0.15">
      <c r="B7" s="150"/>
      <c r="C7" s="151"/>
      <c r="D7" s="163"/>
      <c r="E7" s="152"/>
      <c r="F7" s="153"/>
      <c r="G7" s="154" t="s">
        <v>94</v>
      </c>
      <c r="H7" s="153"/>
      <c r="I7" s="152"/>
      <c r="J7" s="153"/>
      <c r="K7" s="154" t="s">
        <v>94</v>
      </c>
      <c r="L7" s="153"/>
      <c r="M7" s="152"/>
      <c r="N7" s="153"/>
      <c r="O7" s="154" t="s">
        <v>94</v>
      </c>
      <c r="P7" s="153"/>
      <c r="R7" s="333"/>
      <c r="S7" s="155"/>
      <c r="T7" s="155"/>
      <c r="U7" s="155"/>
      <c r="V7" s="133"/>
      <c r="W7" s="133"/>
    </row>
    <row r="8" spans="2:23" ht="13.5" customHeight="1" x14ac:dyDescent="0.15">
      <c r="B8" s="330" t="s">
        <v>0</v>
      </c>
      <c r="C8" s="133">
        <v>19</v>
      </c>
      <c r="D8" s="156" t="s">
        <v>1</v>
      </c>
      <c r="E8" s="331">
        <v>3098</v>
      </c>
      <c r="F8" s="332">
        <v>3360</v>
      </c>
      <c r="G8" s="333">
        <v>3189</v>
      </c>
      <c r="H8" s="332">
        <v>16365</v>
      </c>
      <c r="I8" s="331">
        <v>4515</v>
      </c>
      <c r="J8" s="332">
        <v>5775</v>
      </c>
      <c r="K8" s="333">
        <v>5318</v>
      </c>
      <c r="L8" s="332">
        <v>36127</v>
      </c>
      <c r="M8" s="331">
        <v>5355</v>
      </c>
      <c r="N8" s="332">
        <v>6825</v>
      </c>
      <c r="O8" s="333">
        <v>6086</v>
      </c>
      <c r="P8" s="332">
        <v>101131</v>
      </c>
      <c r="R8" s="333"/>
      <c r="S8" s="155"/>
      <c r="T8" s="155"/>
      <c r="U8" s="155"/>
      <c r="V8" s="133"/>
      <c r="W8" s="133"/>
    </row>
    <row r="9" spans="2:23" ht="13.5" customHeight="1" x14ac:dyDescent="0.15">
      <c r="B9" s="159"/>
      <c r="C9" s="133">
        <v>20</v>
      </c>
      <c r="D9" s="162"/>
      <c r="E9" s="331">
        <v>2100</v>
      </c>
      <c r="F9" s="332">
        <v>3150</v>
      </c>
      <c r="G9" s="333">
        <v>2732</v>
      </c>
      <c r="H9" s="332">
        <v>17602</v>
      </c>
      <c r="I9" s="331">
        <v>3675</v>
      </c>
      <c r="J9" s="332">
        <v>5355</v>
      </c>
      <c r="K9" s="333">
        <v>4454</v>
      </c>
      <c r="L9" s="332">
        <v>26343</v>
      </c>
      <c r="M9" s="331">
        <v>4725</v>
      </c>
      <c r="N9" s="332">
        <v>6615</v>
      </c>
      <c r="O9" s="333">
        <v>5843</v>
      </c>
      <c r="P9" s="332">
        <v>78760</v>
      </c>
      <c r="R9" s="155"/>
      <c r="S9" s="155"/>
      <c r="T9" s="155"/>
      <c r="U9" s="155"/>
      <c r="V9" s="133"/>
      <c r="W9" s="133"/>
    </row>
    <row r="10" spans="2:23" ht="13.5" customHeight="1" x14ac:dyDescent="0.15">
      <c r="B10" s="159"/>
      <c r="C10" s="133">
        <v>21</v>
      </c>
      <c r="D10" s="162"/>
      <c r="E10" s="331">
        <v>1995</v>
      </c>
      <c r="F10" s="332">
        <v>2625</v>
      </c>
      <c r="G10" s="333">
        <v>2296</v>
      </c>
      <c r="H10" s="332">
        <v>9130</v>
      </c>
      <c r="I10" s="331">
        <v>3150</v>
      </c>
      <c r="J10" s="332">
        <v>5250</v>
      </c>
      <c r="K10" s="333">
        <v>4112</v>
      </c>
      <c r="L10" s="332">
        <v>30732</v>
      </c>
      <c r="M10" s="331">
        <v>4410</v>
      </c>
      <c r="N10" s="332">
        <v>6195</v>
      </c>
      <c r="O10" s="333">
        <v>5306</v>
      </c>
      <c r="P10" s="332">
        <v>87662</v>
      </c>
      <c r="R10" s="333"/>
      <c r="S10" s="133"/>
      <c r="T10" s="133"/>
      <c r="U10" s="133"/>
      <c r="V10" s="133"/>
      <c r="W10" s="133"/>
    </row>
    <row r="11" spans="2:23" ht="13.5" customHeight="1" x14ac:dyDescent="0.15">
      <c r="B11" s="159"/>
      <c r="C11" s="133">
        <v>22</v>
      </c>
      <c r="D11" s="162"/>
      <c r="E11" s="212" t="s">
        <v>257</v>
      </c>
      <c r="F11" s="212" t="s">
        <v>257</v>
      </c>
      <c r="G11" s="212" t="s">
        <v>257</v>
      </c>
      <c r="H11" s="332">
        <v>3689</v>
      </c>
      <c r="I11" s="332">
        <v>3360</v>
      </c>
      <c r="J11" s="332">
        <v>5040</v>
      </c>
      <c r="K11" s="332">
        <v>4106</v>
      </c>
      <c r="L11" s="332">
        <v>39328</v>
      </c>
      <c r="M11" s="332">
        <v>4410</v>
      </c>
      <c r="N11" s="332">
        <v>6090</v>
      </c>
      <c r="O11" s="332">
        <v>5144</v>
      </c>
      <c r="P11" s="334">
        <v>100281</v>
      </c>
      <c r="R11" s="155"/>
      <c r="S11" s="155"/>
      <c r="T11" s="155"/>
      <c r="U11" s="155"/>
      <c r="V11" s="155"/>
      <c r="W11" s="133"/>
    </row>
    <row r="12" spans="2:23" ht="13.5" customHeight="1" x14ac:dyDescent="0.15">
      <c r="B12" s="335"/>
      <c r="C12" s="151">
        <v>23</v>
      </c>
      <c r="D12" s="163"/>
      <c r="E12" s="164">
        <v>2152.5</v>
      </c>
      <c r="F12" s="164">
        <v>2940</v>
      </c>
      <c r="G12" s="164">
        <v>2386.94734899174</v>
      </c>
      <c r="H12" s="164">
        <v>9587.7000000000007</v>
      </c>
      <c r="I12" s="164">
        <v>3465</v>
      </c>
      <c r="J12" s="164">
        <v>4830</v>
      </c>
      <c r="K12" s="164">
        <v>4121.4452247085865</v>
      </c>
      <c r="L12" s="164">
        <v>56973.4</v>
      </c>
      <c r="M12" s="164">
        <v>4200</v>
      </c>
      <c r="N12" s="164">
        <v>5596.5</v>
      </c>
      <c r="O12" s="164">
        <v>4803.2643120781368</v>
      </c>
      <c r="P12" s="165">
        <v>119551.8</v>
      </c>
      <c r="R12" s="155"/>
      <c r="S12" s="155"/>
      <c r="T12" s="155"/>
      <c r="U12" s="155"/>
      <c r="V12" s="155"/>
      <c r="W12" s="133"/>
    </row>
    <row r="13" spans="2:23" ht="13.5" customHeight="1" x14ac:dyDescent="0.15">
      <c r="B13" s="159"/>
      <c r="C13" s="133">
        <v>12</v>
      </c>
      <c r="D13" s="162"/>
      <c r="E13" s="212">
        <v>2205</v>
      </c>
      <c r="F13" s="233">
        <v>2205</v>
      </c>
      <c r="G13" s="212">
        <v>2205.0000000000005</v>
      </c>
      <c r="H13" s="332">
        <v>1390.2</v>
      </c>
      <c r="I13" s="332">
        <v>4200</v>
      </c>
      <c r="J13" s="332">
        <v>4725</v>
      </c>
      <c r="K13" s="332">
        <v>4341.81345157746</v>
      </c>
      <c r="L13" s="332">
        <v>8016.7</v>
      </c>
      <c r="M13" s="332">
        <v>4725</v>
      </c>
      <c r="N13" s="332">
        <v>5596.5</v>
      </c>
      <c r="O13" s="332">
        <v>5211.1043027276237</v>
      </c>
      <c r="P13" s="334">
        <v>15328.1</v>
      </c>
    </row>
    <row r="14" spans="2:23" ht="13.5" customHeight="1" x14ac:dyDescent="0.15">
      <c r="B14" s="159" t="s">
        <v>255</v>
      </c>
      <c r="C14" s="133">
        <v>1</v>
      </c>
      <c r="D14" s="162" t="s">
        <v>292</v>
      </c>
      <c r="E14" s="212">
        <v>0</v>
      </c>
      <c r="F14" s="212">
        <v>0</v>
      </c>
      <c r="G14" s="212">
        <v>0</v>
      </c>
      <c r="H14" s="332">
        <v>101.5</v>
      </c>
      <c r="I14" s="332">
        <v>0</v>
      </c>
      <c r="J14" s="332">
        <v>0</v>
      </c>
      <c r="K14" s="332">
        <v>0</v>
      </c>
      <c r="L14" s="332">
        <v>6471.6</v>
      </c>
      <c r="M14" s="332">
        <v>0</v>
      </c>
      <c r="N14" s="332">
        <v>0</v>
      </c>
      <c r="O14" s="332">
        <v>0</v>
      </c>
      <c r="P14" s="334">
        <v>11031.3</v>
      </c>
    </row>
    <row r="15" spans="2:23" ht="13.5" customHeight="1" x14ac:dyDescent="0.15">
      <c r="B15" s="159"/>
      <c r="C15" s="133">
        <v>2</v>
      </c>
      <c r="D15" s="162"/>
      <c r="E15" s="212">
        <v>0</v>
      </c>
      <c r="F15" s="212">
        <v>0</v>
      </c>
      <c r="G15" s="212">
        <v>0</v>
      </c>
      <c r="H15" s="332">
        <v>0</v>
      </c>
      <c r="I15" s="332">
        <v>3360</v>
      </c>
      <c r="J15" s="332">
        <v>4725</v>
      </c>
      <c r="K15" s="332">
        <v>4169.2391037446278</v>
      </c>
      <c r="L15" s="332">
        <v>4057.9</v>
      </c>
      <c r="M15" s="332">
        <v>3990</v>
      </c>
      <c r="N15" s="332">
        <v>5250</v>
      </c>
      <c r="O15" s="332">
        <v>4516.9250385090645</v>
      </c>
      <c r="P15" s="334">
        <v>7254.6</v>
      </c>
    </row>
    <row r="16" spans="2:23" ht="13.5" customHeight="1" x14ac:dyDescent="0.15">
      <c r="B16" s="159"/>
      <c r="C16" s="133">
        <v>3</v>
      </c>
      <c r="D16" s="162"/>
      <c r="E16" s="212">
        <v>2481.15</v>
      </c>
      <c r="F16" s="212">
        <v>2481.15</v>
      </c>
      <c r="G16" s="212">
        <v>2481.1515957446813</v>
      </c>
      <c r="H16" s="332">
        <v>131.6</v>
      </c>
      <c r="I16" s="332">
        <v>2940</v>
      </c>
      <c r="J16" s="332">
        <v>4725</v>
      </c>
      <c r="K16" s="332">
        <v>3882.0076193701316</v>
      </c>
      <c r="L16" s="332">
        <v>6602.8</v>
      </c>
      <c r="M16" s="334">
        <v>3990</v>
      </c>
      <c r="N16" s="332">
        <v>5250</v>
      </c>
      <c r="O16" s="332">
        <v>4865.2578622945321</v>
      </c>
      <c r="P16" s="332">
        <v>9290.2000000000007</v>
      </c>
    </row>
    <row r="17" spans="2:17" ht="13.5" customHeight="1" x14ac:dyDescent="0.15">
      <c r="B17" s="159"/>
      <c r="C17" s="133">
        <v>4</v>
      </c>
      <c r="D17" s="162"/>
      <c r="E17" s="233">
        <v>0</v>
      </c>
      <c r="F17" s="212">
        <v>0</v>
      </c>
      <c r="G17" s="212">
        <v>0</v>
      </c>
      <c r="H17" s="332">
        <v>75.2</v>
      </c>
      <c r="I17" s="332">
        <v>2940</v>
      </c>
      <c r="J17" s="332">
        <v>4725</v>
      </c>
      <c r="K17" s="332">
        <v>4115.3495031440771</v>
      </c>
      <c r="L17" s="332">
        <v>19876.900000000001</v>
      </c>
      <c r="M17" s="332">
        <v>4200</v>
      </c>
      <c r="N17" s="332">
        <v>5250</v>
      </c>
      <c r="O17" s="332">
        <v>4776.2623181552053</v>
      </c>
      <c r="P17" s="334">
        <v>22821.1</v>
      </c>
    </row>
    <row r="18" spans="2:17" ht="13.5" customHeight="1" x14ac:dyDescent="0.15">
      <c r="B18" s="159"/>
      <c r="C18" s="133">
        <v>5</v>
      </c>
      <c r="D18" s="162"/>
      <c r="E18" s="212">
        <v>0</v>
      </c>
      <c r="F18" s="212">
        <v>0</v>
      </c>
      <c r="G18" s="233">
        <v>0</v>
      </c>
      <c r="H18" s="332">
        <v>98.3</v>
      </c>
      <c r="I18" s="332">
        <v>2940</v>
      </c>
      <c r="J18" s="332">
        <v>4200</v>
      </c>
      <c r="K18" s="332">
        <v>3839.6385567516363</v>
      </c>
      <c r="L18" s="332">
        <v>24632.799999999999</v>
      </c>
      <c r="M18" s="332">
        <v>4305</v>
      </c>
      <c r="N18" s="332">
        <v>5775</v>
      </c>
      <c r="O18" s="332">
        <v>4996.5472090624589</v>
      </c>
      <c r="P18" s="334">
        <v>26659.8</v>
      </c>
    </row>
    <row r="19" spans="2:17" ht="13.5" customHeight="1" x14ac:dyDescent="0.15">
      <c r="B19" s="159"/>
      <c r="C19" s="133">
        <v>6</v>
      </c>
      <c r="D19" s="162"/>
      <c r="E19" s="212">
        <v>1984.5</v>
      </c>
      <c r="F19" s="212">
        <v>2982</v>
      </c>
      <c r="G19" s="212">
        <v>2061.323104693141</v>
      </c>
      <c r="H19" s="332">
        <v>386.6</v>
      </c>
      <c r="I19" s="334">
        <v>2940</v>
      </c>
      <c r="J19" s="332">
        <v>4725</v>
      </c>
      <c r="K19" s="332">
        <v>4153.7559740393053</v>
      </c>
      <c r="L19" s="332">
        <v>20362.5</v>
      </c>
      <c r="M19" s="334">
        <v>4200</v>
      </c>
      <c r="N19" s="332">
        <v>5250</v>
      </c>
      <c r="O19" s="332">
        <v>4826.5708987161188</v>
      </c>
      <c r="P19" s="334">
        <v>22540.2</v>
      </c>
    </row>
    <row r="20" spans="2:17" ht="13.5" customHeight="1" x14ac:dyDescent="0.15">
      <c r="B20" s="159"/>
      <c r="C20" s="133">
        <v>7</v>
      </c>
      <c r="D20" s="162"/>
      <c r="E20" s="212">
        <v>0</v>
      </c>
      <c r="F20" s="212">
        <v>0</v>
      </c>
      <c r="G20" s="212">
        <v>0</v>
      </c>
      <c r="H20" s="332">
        <v>162.1</v>
      </c>
      <c r="I20" s="332">
        <v>3150</v>
      </c>
      <c r="J20" s="332">
        <v>5040</v>
      </c>
      <c r="K20" s="332">
        <v>4296.8576005961204</v>
      </c>
      <c r="L20" s="332">
        <v>25360</v>
      </c>
      <c r="M20" s="332">
        <v>4725</v>
      </c>
      <c r="N20" s="332">
        <v>6090</v>
      </c>
      <c r="O20" s="332">
        <v>5188.8679266748049</v>
      </c>
      <c r="P20" s="334">
        <v>25647.4</v>
      </c>
    </row>
    <row r="21" spans="2:17" ht="13.5" customHeight="1" x14ac:dyDescent="0.15">
      <c r="B21" s="159"/>
      <c r="C21" s="133">
        <v>8</v>
      </c>
      <c r="D21" s="162"/>
      <c r="E21" s="212">
        <v>0</v>
      </c>
      <c r="F21" s="212">
        <v>0</v>
      </c>
      <c r="G21" s="212">
        <v>0</v>
      </c>
      <c r="H21" s="332">
        <v>115</v>
      </c>
      <c r="I21" s="334">
        <v>3150</v>
      </c>
      <c r="J21" s="332">
        <v>5040</v>
      </c>
      <c r="K21" s="332">
        <v>4334.5639467962692</v>
      </c>
      <c r="L21" s="332">
        <v>27365.200000000001</v>
      </c>
      <c r="M21" s="332">
        <v>4725</v>
      </c>
      <c r="N21" s="332">
        <v>6090</v>
      </c>
      <c r="O21" s="334">
        <v>5190.6689349698136</v>
      </c>
      <c r="P21" s="334">
        <v>28423.8</v>
      </c>
    </row>
    <row r="22" spans="2:17" ht="13.5" customHeight="1" x14ac:dyDescent="0.15">
      <c r="B22" s="159"/>
      <c r="C22" s="133">
        <v>9</v>
      </c>
      <c r="D22" s="162"/>
      <c r="E22" s="212">
        <v>2315.25</v>
      </c>
      <c r="F22" s="212">
        <v>2415</v>
      </c>
      <c r="G22" s="212">
        <v>2398.377841278088</v>
      </c>
      <c r="H22" s="332">
        <v>1457.2</v>
      </c>
      <c r="I22" s="332">
        <v>3675</v>
      </c>
      <c r="J22" s="332">
        <v>5040</v>
      </c>
      <c r="K22" s="332">
        <v>4443.5510204081611</v>
      </c>
      <c r="L22" s="332">
        <v>17986.599999999999</v>
      </c>
      <c r="M22" s="332">
        <v>4725</v>
      </c>
      <c r="N22" s="332">
        <v>6090</v>
      </c>
      <c r="O22" s="332">
        <v>5204.9214176821561</v>
      </c>
      <c r="P22" s="334">
        <v>18529.900000000001</v>
      </c>
    </row>
    <row r="23" spans="2:17" ht="13.5" customHeight="1" x14ac:dyDescent="0.15">
      <c r="B23" s="159"/>
      <c r="C23" s="133">
        <v>10</v>
      </c>
      <c r="D23" s="162"/>
      <c r="E23" s="212">
        <v>2315.25</v>
      </c>
      <c r="F23" s="212">
        <v>2415</v>
      </c>
      <c r="G23" s="212">
        <v>2408.1378364905286</v>
      </c>
      <c r="H23" s="332">
        <v>1010</v>
      </c>
      <c r="I23" s="332">
        <v>3675</v>
      </c>
      <c r="J23" s="332">
        <v>5040</v>
      </c>
      <c r="K23" s="332">
        <v>4543.5629785619703</v>
      </c>
      <c r="L23" s="332">
        <v>25523.9</v>
      </c>
      <c r="M23" s="332">
        <v>4725</v>
      </c>
      <c r="N23" s="332">
        <v>6090</v>
      </c>
      <c r="O23" s="332">
        <v>5249.0085944731009</v>
      </c>
      <c r="P23" s="334">
        <v>27396.1</v>
      </c>
    </row>
    <row r="24" spans="2:17" ht="13.5" customHeight="1" x14ac:dyDescent="0.15">
      <c r="B24" s="159"/>
      <c r="C24" s="133">
        <v>11</v>
      </c>
      <c r="D24" s="162"/>
      <c r="E24" s="212">
        <v>2535.75</v>
      </c>
      <c r="F24" s="233">
        <v>2756.25</v>
      </c>
      <c r="G24" s="212">
        <v>2626.0523450586265</v>
      </c>
      <c r="H24" s="332">
        <v>612.6</v>
      </c>
      <c r="I24" s="332">
        <v>4200</v>
      </c>
      <c r="J24" s="332">
        <v>5250</v>
      </c>
      <c r="K24" s="332">
        <v>4827.7333566678335</v>
      </c>
      <c r="L24" s="332">
        <v>22259.1</v>
      </c>
      <c r="M24" s="332">
        <v>4515</v>
      </c>
      <c r="N24" s="332">
        <v>6300</v>
      </c>
      <c r="O24" s="332">
        <v>5277.599938954455</v>
      </c>
      <c r="P24" s="334">
        <v>23381.5</v>
      </c>
    </row>
    <row r="25" spans="2:17" ht="13.5" customHeight="1" x14ac:dyDescent="0.15">
      <c r="B25" s="335"/>
      <c r="C25" s="151">
        <v>12</v>
      </c>
      <c r="D25" s="163"/>
      <c r="E25" s="236">
        <v>2756.25</v>
      </c>
      <c r="F25" s="237">
        <v>2976.75</v>
      </c>
      <c r="G25" s="237">
        <v>2877.07917888563</v>
      </c>
      <c r="H25" s="336">
        <v>1506.1</v>
      </c>
      <c r="I25" s="336">
        <v>4725</v>
      </c>
      <c r="J25" s="336">
        <v>5775</v>
      </c>
      <c r="K25" s="336">
        <v>5307.6083398133751</v>
      </c>
      <c r="L25" s="336">
        <v>32489.7</v>
      </c>
      <c r="M25" s="336">
        <v>4725</v>
      </c>
      <c r="N25" s="336">
        <v>6510</v>
      </c>
      <c r="O25" s="336">
        <v>5540.2756564398778</v>
      </c>
      <c r="P25" s="337">
        <v>37136.699999999997</v>
      </c>
    </row>
    <row r="27" spans="2:17" x14ac:dyDescent="0.15">
      <c r="P27" s="333"/>
      <c r="Q27" s="133"/>
    </row>
    <row r="28" spans="2:17" x14ac:dyDescent="0.15">
      <c r="P28" s="333"/>
      <c r="Q28" s="133"/>
    </row>
    <row r="29" spans="2:17" x14ac:dyDescent="0.15">
      <c r="P29" s="333"/>
      <c r="Q29" s="133"/>
    </row>
    <row r="30" spans="2:17" x14ac:dyDescent="0.15">
      <c r="P30" s="133"/>
      <c r="Q30" s="133"/>
    </row>
    <row r="31" spans="2:17" x14ac:dyDescent="0.15">
      <c r="P31" s="133"/>
      <c r="Q31" s="133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74" customWidth="1"/>
    <col min="2" max="2" width="5.5" style="174" customWidth="1"/>
    <col min="3" max="3" width="2.75" style="174" customWidth="1"/>
    <col min="4" max="4" width="5.25" style="174" customWidth="1"/>
    <col min="5" max="7" width="5.875" style="174" customWidth="1"/>
    <col min="8" max="8" width="7.5" style="174" customWidth="1"/>
    <col min="9" max="11" width="5.875" style="174" customWidth="1"/>
    <col min="12" max="12" width="8.125" style="174" customWidth="1"/>
    <col min="13" max="15" width="5.875" style="174" customWidth="1"/>
    <col min="16" max="16" width="7.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7.75" style="174" customWidth="1"/>
    <col min="25" max="16384" width="7.5" style="174"/>
  </cols>
  <sheetData>
    <row r="1" spans="1:32" ht="15" customHeight="1" x14ac:dyDescent="0.15">
      <c r="A1" s="134"/>
      <c r="B1" s="386"/>
      <c r="C1" s="386"/>
      <c r="D1" s="386"/>
    </row>
    <row r="2" spans="1:32" ht="12.75" customHeight="1" x14ac:dyDescent="0.15">
      <c r="B2" s="134" t="s">
        <v>293</v>
      </c>
      <c r="C2" s="387"/>
      <c r="D2" s="387"/>
      <c r="Z2" s="140"/>
      <c r="AA2" s="140"/>
      <c r="AB2" s="140"/>
      <c r="AC2" s="140"/>
      <c r="AD2" s="140"/>
      <c r="AE2" s="140"/>
      <c r="AF2" s="140"/>
    </row>
    <row r="3" spans="1:32" ht="12.75" customHeight="1" x14ac:dyDescent="0.15">
      <c r="B3" s="387"/>
      <c r="C3" s="387"/>
      <c r="D3" s="387"/>
      <c r="X3" s="175" t="s">
        <v>82</v>
      </c>
      <c r="Z3" s="140"/>
      <c r="AA3" s="140"/>
      <c r="AB3" s="140"/>
      <c r="AC3" s="140"/>
      <c r="AD3" s="140"/>
      <c r="AE3" s="140"/>
      <c r="AF3" s="140"/>
    </row>
    <row r="4" spans="1:32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  <c r="AF4" s="140"/>
    </row>
    <row r="5" spans="1:32" ht="13.5" customHeight="1" x14ac:dyDescent="0.15">
      <c r="B5" s="136"/>
      <c r="C5" s="324" t="s">
        <v>251</v>
      </c>
      <c r="D5" s="323"/>
      <c r="E5" s="349" t="s">
        <v>266</v>
      </c>
      <c r="F5" s="350"/>
      <c r="G5" s="350"/>
      <c r="H5" s="351"/>
      <c r="I5" s="349" t="s">
        <v>267</v>
      </c>
      <c r="J5" s="350"/>
      <c r="K5" s="350"/>
      <c r="L5" s="351"/>
      <c r="M5" s="349" t="s">
        <v>294</v>
      </c>
      <c r="N5" s="350"/>
      <c r="O5" s="350"/>
      <c r="P5" s="351"/>
      <c r="Q5" s="349" t="s">
        <v>295</v>
      </c>
      <c r="R5" s="350"/>
      <c r="S5" s="350"/>
      <c r="T5" s="351"/>
      <c r="U5" s="349" t="s">
        <v>269</v>
      </c>
      <c r="V5" s="350"/>
      <c r="W5" s="350"/>
      <c r="X5" s="351"/>
      <c r="Z5" s="333"/>
      <c r="AA5" s="155"/>
      <c r="AB5" s="155"/>
      <c r="AC5" s="155"/>
      <c r="AD5" s="155"/>
      <c r="AE5" s="155"/>
      <c r="AF5" s="140"/>
    </row>
    <row r="6" spans="1:32" ht="13.5" customHeight="1" x14ac:dyDescent="0.15">
      <c r="B6" s="327" t="s">
        <v>270</v>
      </c>
      <c r="C6" s="352"/>
      <c r="D6" s="353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Q6" s="354" t="s">
        <v>271</v>
      </c>
      <c r="R6" s="354" t="s">
        <v>166</v>
      </c>
      <c r="S6" s="354" t="s">
        <v>272</v>
      </c>
      <c r="T6" s="354" t="s">
        <v>93</v>
      </c>
      <c r="U6" s="354" t="s">
        <v>271</v>
      </c>
      <c r="V6" s="354" t="s">
        <v>166</v>
      </c>
      <c r="W6" s="354" t="s">
        <v>272</v>
      </c>
      <c r="X6" s="354" t="s">
        <v>93</v>
      </c>
      <c r="Z6" s="333"/>
      <c r="AA6" s="155"/>
      <c r="AB6" s="155"/>
      <c r="AC6" s="155"/>
      <c r="AD6" s="155"/>
      <c r="AE6" s="155"/>
      <c r="AF6" s="140"/>
    </row>
    <row r="7" spans="1:32" ht="13.5" customHeight="1" x14ac:dyDescent="0.15">
      <c r="B7" s="150"/>
      <c r="C7" s="151"/>
      <c r="D7" s="151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Q7" s="355"/>
      <c r="R7" s="355"/>
      <c r="S7" s="355" t="s">
        <v>273</v>
      </c>
      <c r="T7" s="355"/>
      <c r="U7" s="355"/>
      <c r="V7" s="355"/>
      <c r="W7" s="355" t="s">
        <v>273</v>
      </c>
      <c r="X7" s="355"/>
      <c r="Z7" s="333"/>
      <c r="AA7" s="155"/>
      <c r="AB7" s="155"/>
      <c r="AC7" s="155"/>
      <c r="AD7" s="155"/>
      <c r="AE7" s="155"/>
      <c r="AF7" s="140"/>
    </row>
    <row r="8" spans="1:32" ht="13.5" customHeight="1" x14ac:dyDescent="0.15">
      <c r="B8" s="159" t="s">
        <v>0</v>
      </c>
      <c r="C8" s="319">
        <v>21</v>
      </c>
      <c r="D8" s="156" t="s">
        <v>1</v>
      </c>
      <c r="E8" s="334">
        <v>1260</v>
      </c>
      <c r="F8" s="332">
        <v>2520</v>
      </c>
      <c r="G8" s="332">
        <v>1588</v>
      </c>
      <c r="H8" s="332">
        <v>904489</v>
      </c>
      <c r="I8" s="332">
        <v>998</v>
      </c>
      <c r="J8" s="332">
        <v>1449</v>
      </c>
      <c r="K8" s="332">
        <v>1194</v>
      </c>
      <c r="L8" s="332">
        <v>675101</v>
      </c>
      <c r="M8" s="332">
        <v>1575</v>
      </c>
      <c r="N8" s="332">
        <v>3039</v>
      </c>
      <c r="O8" s="332">
        <v>2382</v>
      </c>
      <c r="P8" s="332">
        <v>66445</v>
      </c>
      <c r="Q8" s="332">
        <v>683</v>
      </c>
      <c r="R8" s="332">
        <v>1050</v>
      </c>
      <c r="S8" s="332">
        <v>840</v>
      </c>
      <c r="T8" s="332">
        <v>136956</v>
      </c>
      <c r="U8" s="332">
        <v>2940</v>
      </c>
      <c r="V8" s="332">
        <v>4200</v>
      </c>
      <c r="W8" s="332">
        <v>3483</v>
      </c>
      <c r="X8" s="332">
        <v>170771</v>
      </c>
      <c r="Z8" s="333"/>
      <c r="AA8" s="155"/>
      <c r="AB8" s="155"/>
      <c r="AC8" s="155"/>
      <c r="AD8" s="155"/>
      <c r="AE8" s="155"/>
      <c r="AF8" s="140"/>
    </row>
    <row r="9" spans="1:32" ht="13.5" customHeight="1" x14ac:dyDescent="0.15">
      <c r="B9" s="159"/>
      <c r="C9" s="319">
        <v>22</v>
      </c>
      <c r="D9" s="162"/>
      <c r="E9" s="334">
        <v>1200</v>
      </c>
      <c r="F9" s="332">
        <v>2101</v>
      </c>
      <c r="G9" s="334">
        <v>1536</v>
      </c>
      <c r="H9" s="332">
        <v>876648</v>
      </c>
      <c r="I9" s="332">
        <v>840</v>
      </c>
      <c r="J9" s="332">
        <v>1365</v>
      </c>
      <c r="K9" s="332">
        <v>1081</v>
      </c>
      <c r="L9" s="332">
        <v>723908</v>
      </c>
      <c r="M9" s="332">
        <v>1418</v>
      </c>
      <c r="N9" s="332">
        <v>2730</v>
      </c>
      <c r="O9" s="332">
        <v>1917</v>
      </c>
      <c r="P9" s="332">
        <v>76555</v>
      </c>
      <c r="Q9" s="332">
        <v>651</v>
      </c>
      <c r="R9" s="332">
        <v>998</v>
      </c>
      <c r="S9" s="332">
        <v>772</v>
      </c>
      <c r="T9" s="332">
        <v>181648</v>
      </c>
      <c r="U9" s="332">
        <v>3045</v>
      </c>
      <c r="V9" s="332">
        <v>4500</v>
      </c>
      <c r="W9" s="332">
        <v>3476</v>
      </c>
      <c r="X9" s="334">
        <v>153579</v>
      </c>
      <c r="Z9" s="333"/>
      <c r="AA9" s="155"/>
      <c r="AB9" s="155"/>
      <c r="AC9" s="155"/>
      <c r="AD9" s="155"/>
      <c r="AE9" s="155"/>
      <c r="AF9" s="140"/>
    </row>
    <row r="10" spans="1:32" ht="13.5" customHeight="1" x14ac:dyDescent="0.15">
      <c r="B10" s="335"/>
      <c r="C10" s="295">
        <v>23</v>
      </c>
      <c r="D10" s="163"/>
      <c r="E10" s="164">
        <v>1155</v>
      </c>
      <c r="F10" s="164">
        <v>2047.5</v>
      </c>
      <c r="G10" s="165">
        <v>1492.1949521128568</v>
      </c>
      <c r="H10" s="164">
        <v>995479.80000000016</v>
      </c>
      <c r="I10" s="164">
        <v>840</v>
      </c>
      <c r="J10" s="164">
        <v>1365</v>
      </c>
      <c r="K10" s="164">
        <v>1052.9095975230284</v>
      </c>
      <c r="L10" s="164">
        <v>779140.1</v>
      </c>
      <c r="M10" s="164">
        <v>1312.5</v>
      </c>
      <c r="N10" s="164">
        <v>2415</v>
      </c>
      <c r="O10" s="164">
        <v>1759.804284291499</v>
      </c>
      <c r="P10" s="164">
        <v>122968.20000000001</v>
      </c>
      <c r="Q10" s="164">
        <v>630</v>
      </c>
      <c r="R10" s="164">
        <v>1053.1500000000001</v>
      </c>
      <c r="S10" s="164">
        <v>782.01804720897087</v>
      </c>
      <c r="T10" s="164">
        <v>193711.39999999997</v>
      </c>
      <c r="U10" s="165">
        <v>3037.0200000000004</v>
      </c>
      <c r="V10" s="164">
        <v>4095</v>
      </c>
      <c r="W10" s="164">
        <v>3432.2702019183589</v>
      </c>
      <c r="X10" s="165">
        <v>182494.30000000005</v>
      </c>
      <c r="Z10" s="388"/>
      <c r="AA10" s="140"/>
      <c r="AB10" s="140"/>
      <c r="AC10" s="140"/>
      <c r="AD10" s="140"/>
      <c r="AE10" s="140"/>
      <c r="AF10" s="140"/>
    </row>
    <row r="11" spans="1:32" ht="13.5" customHeight="1" x14ac:dyDescent="0.15">
      <c r="B11" s="389"/>
      <c r="C11" s="388">
        <v>12</v>
      </c>
      <c r="D11" s="390"/>
      <c r="E11" s="391">
        <v>1575</v>
      </c>
      <c r="F11" s="391">
        <v>2047.5</v>
      </c>
      <c r="G11" s="391">
        <v>1708.9862411973695</v>
      </c>
      <c r="H11" s="391">
        <v>112168.8</v>
      </c>
      <c r="I11" s="391">
        <v>944.89499999999998</v>
      </c>
      <c r="J11" s="391">
        <v>1260</v>
      </c>
      <c r="K11" s="391">
        <v>1057.1640010954402</v>
      </c>
      <c r="L11" s="391">
        <v>48812</v>
      </c>
      <c r="M11" s="391">
        <v>1417.5</v>
      </c>
      <c r="N11" s="391">
        <v>1890</v>
      </c>
      <c r="O11" s="391">
        <v>1589.9396151714307</v>
      </c>
      <c r="P11" s="391">
        <v>15593.8</v>
      </c>
      <c r="Q11" s="391">
        <v>630</v>
      </c>
      <c r="R11" s="391">
        <v>840</v>
      </c>
      <c r="S11" s="391">
        <v>712.79042793238591</v>
      </c>
      <c r="T11" s="391">
        <v>22632.6</v>
      </c>
      <c r="U11" s="391">
        <v>3360</v>
      </c>
      <c r="V11" s="391">
        <v>3990</v>
      </c>
      <c r="W11" s="391">
        <v>3562.9876133598741</v>
      </c>
      <c r="X11" s="390">
        <v>19890.7</v>
      </c>
      <c r="Z11" s="388"/>
      <c r="AA11" s="392"/>
    </row>
    <row r="12" spans="1:32" ht="13.5" customHeight="1" x14ac:dyDescent="0.15">
      <c r="B12" s="389" t="s">
        <v>287</v>
      </c>
      <c r="C12" s="388">
        <v>1</v>
      </c>
      <c r="D12" s="390" t="s">
        <v>288</v>
      </c>
      <c r="E12" s="391">
        <v>1155</v>
      </c>
      <c r="F12" s="391">
        <v>1933.155</v>
      </c>
      <c r="G12" s="391">
        <v>1520.8562968570661</v>
      </c>
      <c r="H12" s="391">
        <v>96115</v>
      </c>
      <c r="I12" s="391">
        <v>871.5</v>
      </c>
      <c r="J12" s="391">
        <v>1260</v>
      </c>
      <c r="K12" s="391">
        <v>987.88752092977415</v>
      </c>
      <c r="L12" s="391">
        <v>69819.100000000006</v>
      </c>
      <c r="M12" s="391">
        <v>1312.5</v>
      </c>
      <c r="N12" s="391">
        <v>1785</v>
      </c>
      <c r="O12" s="391">
        <v>1604.4691206722985</v>
      </c>
      <c r="P12" s="391">
        <v>11680.699999999999</v>
      </c>
      <c r="Q12" s="391">
        <v>630</v>
      </c>
      <c r="R12" s="391">
        <v>840</v>
      </c>
      <c r="S12" s="391">
        <v>725.95009093065551</v>
      </c>
      <c r="T12" s="391">
        <v>21456</v>
      </c>
      <c r="U12" s="391">
        <v>3202.5</v>
      </c>
      <c r="V12" s="391">
        <v>3990</v>
      </c>
      <c r="W12" s="390">
        <v>3532.8410062042817</v>
      </c>
      <c r="X12" s="390">
        <v>16286.699999999999</v>
      </c>
      <c r="Z12" s="388"/>
      <c r="AA12" s="392"/>
    </row>
    <row r="13" spans="1:32" ht="13.5" customHeight="1" x14ac:dyDescent="0.15">
      <c r="B13" s="389"/>
      <c r="C13" s="388">
        <v>2</v>
      </c>
      <c r="D13" s="390"/>
      <c r="E13" s="391">
        <v>1155</v>
      </c>
      <c r="F13" s="391">
        <v>1606.5</v>
      </c>
      <c r="G13" s="391">
        <v>1353.0148257219162</v>
      </c>
      <c r="H13" s="391">
        <v>69732.5</v>
      </c>
      <c r="I13" s="391">
        <v>840</v>
      </c>
      <c r="J13" s="391">
        <v>1081.5</v>
      </c>
      <c r="K13" s="391">
        <v>939.73094693057192</v>
      </c>
      <c r="L13" s="391">
        <v>55837.100000000006</v>
      </c>
      <c r="M13" s="391">
        <v>1417.5</v>
      </c>
      <c r="N13" s="391">
        <v>1732.5</v>
      </c>
      <c r="O13" s="391">
        <v>1583.1434659090912</v>
      </c>
      <c r="P13" s="391">
        <v>7607.4</v>
      </c>
      <c r="Q13" s="391">
        <v>630</v>
      </c>
      <c r="R13" s="391">
        <v>827.40000000000009</v>
      </c>
      <c r="S13" s="391">
        <v>717.69390010313839</v>
      </c>
      <c r="T13" s="391">
        <v>16676.7</v>
      </c>
      <c r="U13" s="391">
        <v>3150</v>
      </c>
      <c r="V13" s="391">
        <v>3675</v>
      </c>
      <c r="W13" s="391">
        <v>3386.7807321511532</v>
      </c>
      <c r="X13" s="390">
        <v>12750.1</v>
      </c>
      <c r="Z13" s="388"/>
      <c r="AA13" s="392"/>
    </row>
    <row r="14" spans="1:32" ht="13.5" customHeight="1" x14ac:dyDescent="0.15">
      <c r="B14" s="389"/>
      <c r="C14" s="388">
        <v>3</v>
      </c>
      <c r="D14" s="390"/>
      <c r="E14" s="391">
        <v>1029</v>
      </c>
      <c r="F14" s="391">
        <v>1470</v>
      </c>
      <c r="G14" s="391">
        <v>1261.3750619578686</v>
      </c>
      <c r="H14" s="391">
        <v>79114.100000000006</v>
      </c>
      <c r="I14" s="391">
        <v>735</v>
      </c>
      <c r="J14" s="391">
        <v>1029</v>
      </c>
      <c r="K14" s="391">
        <v>877.52434644351467</v>
      </c>
      <c r="L14" s="391">
        <v>54817.9</v>
      </c>
      <c r="M14" s="391">
        <v>1365</v>
      </c>
      <c r="N14" s="391">
        <v>1995</v>
      </c>
      <c r="O14" s="391">
        <v>1582.0009785647721</v>
      </c>
      <c r="P14" s="391">
        <v>11971.100000000002</v>
      </c>
      <c r="Q14" s="391">
        <v>630</v>
      </c>
      <c r="R14" s="391">
        <v>840</v>
      </c>
      <c r="S14" s="391">
        <v>760.64566594561188</v>
      </c>
      <c r="T14" s="391">
        <v>29346.5</v>
      </c>
      <c r="U14" s="391">
        <v>3255</v>
      </c>
      <c r="V14" s="391">
        <v>3675</v>
      </c>
      <c r="W14" s="391">
        <v>3452.472268344939</v>
      </c>
      <c r="X14" s="390">
        <v>14852.000000000002</v>
      </c>
      <c r="Z14" s="388"/>
      <c r="AA14" s="392"/>
    </row>
    <row r="15" spans="1:32" ht="13.5" customHeight="1" x14ac:dyDescent="0.15">
      <c r="B15" s="389"/>
      <c r="C15" s="388">
        <v>4</v>
      </c>
      <c r="D15" s="390"/>
      <c r="E15" s="391">
        <v>997.5</v>
      </c>
      <c r="F15" s="391">
        <v>1396.5</v>
      </c>
      <c r="G15" s="391">
        <v>1206.5861041241994</v>
      </c>
      <c r="H15" s="391">
        <v>101122.8</v>
      </c>
      <c r="I15" s="391">
        <v>787.5</v>
      </c>
      <c r="J15" s="391">
        <v>1050</v>
      </c>
      <c r="K15" s="391">
        <v>902.60228411389426</v>
      </c>
      <c r="L15" s="391">
        <v>58432.3</v>
      </c>
      <c r="M15" s="391">
        <v>1575</v>
      </c>
      <c r="N15" s="391">
        <v>2310</v>
      </c>
      <c r="O15" s="391">
        <v>1755.079162025814</v>
      </c>
      <c r="P15" s="391">
        <v>14169.5</v>
      </c>
      <c r="Q15" s="391">
        <v>577.5</v>
      </c>
      <c r="R15" s="391">
        <v>865.2</v>
      </c>
      <c r="S15" s="391">
        <v>718.83892155636192</v>
      </c>
      <c r="T15" s="391">
        <v>23760.300000000003</v>
      </c>
      <c r="U15" s="391">
        <v>3255</v>
      </c>
      <c r="V15" s="391">
        <v>3780</v>
      </c>
      <c r="W15" s="391">
        <v>3489.72070070277</v>
      </c>
      <c r="X15" s="390">
        <v>20202.899999999998</v>
      </c>
      <c r="Z15" s="388"/>
      <c r="AA15" s="392"/>
    </row>
    <row r="16" spans="1:32" ht="13.5" customHeight="1" x14ac:dyDescent="0.15">
      <c r="B16" s="389"/>
      <c r="C16" s="388">
        <v>5</v>
      </c>
      <c r="D16" s="390"/>
      <c r="E16" s="391">
        <v>997.5</v>
      </c>
      <c r="F16" s="391">
        <v>1365</v>
      </c>
      <c r="G16" s="391">
        <v>1189.9391672677552</v>
      </c>
      <c r="H16" s="391">
        <v>131495.20000000001</v>
      </c>
      <c r="I16" s="391">
        <v>787.5</v>
      </c>
      <c r="J16" s="391">
        <v>1050</v>
      </c>
      <c r="K16" s="391">
        <v>913.63801849405525</v>
      </c>
      <c r="L16" s="391">
        <v>72694</v>
      </c>
      <c r="M16" s="391">
        <v>1785</v>
      </c>
      <c r="N16" s="391">
        <v>2788.8</v>
      </c>
      <c r="O16" s="391">
        <v>2053.543403979239</v>
      </c>
      <c r="P16" s="391">
        <v>19282.8</v>
      </c>
      <c r="Q16" s="391">
        <v>630</v>
      </c>
      <c r="R16" s="391">
        <v>899.95500000000004</v>
      </c>
      <c r="S16" s="391">
        <v>754.48675188709717</v>
      </c>
      <c r="T16" s="391">
        <v>35608.700000000004</v>
      </c>
      <c r="U16" s="391">
        <v>3255</v>
      </c>
      <c r="V16" s="391">
        <v>3990</v>
      </c>
      <c r="W16" s="391">
        <v>3550.0211973461292</v>
      </c>
      <c r="X16" s="390">
        <v>23654.9</v>
      </c>
      <c r="Z16" s="388"/>
      <c r="AA16" s="392"/>
    </row>
    <row r="17" spans="2:27" ht="13.5" customHeight="1" x14ac:dyDescent="0.15">
      <c r="B17" s="389"/>
      <c r="C17" s="388">
        <v>6</v>
      </c>
      <c r="D17" s="390"/>
      <c r="E17" s="391">
        <v>997.5</v>
      </c>
      <c r="F17" s="391">
        <v>1417.5</v>
      </c>
      <c r="G17" s="391">
        <v>1186.6627677148906</v>
      </c>
      <c r="H17" s="391">
        <v>111575.4</v>
      </c>
      <c r="I17" s="391">
        <v>840</v>
      </c>
      <c r="J17" s="391">
        <v>1081.5</v>
      </c>
      <c r="K17" s="391">
        <v>946.88442833596196</v>
      </c>
      <c r="L17" s="391">
        <v>65128.899999999994</v>
      </c>
      <c r="M17" s="391">
        <v>1785</v>
      </c>
      <c r="N17" s="391">
        <v>2788.8</v>
      </c>
      <c r="O17" s="391">
        <v>2189.2588703837796</v>
      </c>
      <c r="P17" s="391">
        <v>12320.5</v>
      </c>
      <c r="Q17" s="391">
        <v>630</v>
      </c>
      <c r="R17" s="391">
        <v>945</v>
      </c>
      <c r="S17" s="391">
        <v>722.9024770885909</v>
      </c>
      <c r="T17" s="391">
        <v>22725.800000000003</v>
      </c>
      <c r="U17" s="391">
        <v>3360</v>
      </c>
      <c r="V17" s="391">
        <v>4038.3</v>
      </c>
      <c r="W17" s="391">
        <v>3635.7924544972611</v>
      </c>
      <c r="X17" s="390">
        <v>17817</v>
      </c>
      <c r="Z17" s="388"/>
      <c r="AA17" s="392"/>
    </row>
    <row r="18" spans="2:27" ht="13.5" customHeight="1" x14ac:dyDescent="0.15">
      <c r="B18" s="389"/>
      <c r="C18" s="388">
        <v>7</v>
      </c>
      <c r="D18" s="390"/>
      <c r="E18" s="391">
        <v>1050</v>
      </c>
      <c r="F18" s="391">
        <v>1680</v>
      </c>
      <c r="G18" s="391">
        <v>1232.4823105303346</v>
      </c>
      <c r="H18" s="391">
        <v>147760.29999999999</v>
      </c>
      <c r="I18" s="391">
        <v>840</v>
      </c>
      <c r="J18" s="391">
        <v>1260</v>
      </c>
      <c r="K18" s="391">
        <v>968.1695101574179</v>
      </c>
      <c r="L18" s="391">
        <v>72852.399999999994</v>
      </c>
      <c r="M18" s="391">
        <v>1680</v>
      </c>
      <c r="N18" s="391">
        <v>2788.8</v>
      </c>
      <c r="O18" s="391">
        <v>2124.063034508195</v>
      </c>
      <c r="P18" s="391">
        <v>13294.5</v>
      </c>
      <c r="Q18" s="391">
        <v>630</v>
      </c>
      <c r="R18" s="391">
        <v>945</v>
      </c>
      <c r="S18" s="391">
        <v>770.96854589205918</v>
      </c>
      <c r="T18" s="391">
        <v>24643.199999999997</v>
      </c>
      <c r="U18" s="391">
        <v>3360</v>
      </c>
      <c r="V18" s="391">
        <v>4200</v>
      </c>
      <c r="W18" s="391">
        <v>3715.6924874374713</v>
      </c>
      <c r="X18" s="390">
        <v>22165.4</v>
      </c>
      <c r="Z18" s="388"/>
      <c r="AA18" s="392"/>
    </row>
    <row r="19" spans="2:27" ht="13.5" customHeight="1" x14ac:dyDescent="0.15">
      <c r="B19" s="389"/>
      <c r="C19" s="388">
        <v>8</v>
      </c>
      <c r="D19" s="390"/>
      <c r="E19" s="391">
        <v>1050</v>
      </c>
      <c r="F19" s="391">
        <v>1533</v>
      </c>
      <c r="G19" s="391">
        <v>1173.526426515466</v>
      </c>
      <c r="H19" s="391">
        <v>125169.3</v>
      </c>
      <c r="I19" s="391">
        <v>840</v>
      </c>
      <c r="J19" s="391">
        <v>1050</v>
      </c>
      <c r="K19" s="391">
        <v>918.20302184946547</v>
      </c>
      <c r="L19" s="391">
        <v>48621.200000000004</v>
      </c>
      <c r="M19" s="390">
        <v>1837.5</v>
      </c>
      <c r="N19" s="391">
        <v>2625</v>
      </c>
      <c r="O19" s="391">
        <v>2101.8139063621397</v>
      </c>
      <c r="P19" s="391">
        <v>15098.400000000001</v>
      </c>
      <c r="Q19" s="391">
        <v>630</v>
      </c>
      <c r="R19" s="391">
        <v>861</v>
      </c>
      <c r="S19" s="391">
        <v>764.1783653976978</v>
      </c>
      <c r="T19" s="391">
        <v>21494.6</v>
      </c>
      <c r="U19" s="391">
        <v>3465</v>
      </c>
      <c r="V19" s="391">
        <v>4200</v>
      </c>
      <c r="W19" s="391">
        <v>3782.12175073767</v>
      </c>
      <c r="X19" s="390">
        <v>17110.8</v>
      </c>
      <c r="Z19" s="388"/>
      <c r="AA19" s="392"/>
    </row>
    <row r="20" spans="2:27" ht="13.5" customHeight="1" x14ac:dyDescent="0.15">
      <c r="B20" s="389"/>
      <c r="C20" s="388">
        <v>9</v>
      </c>
      <c r="D20" s="390"/>
      <c r="E20" s="391">
        <v>1102.5</v>
      </c>
      <c r="F20" s="391">
        <v>1667.4</v>
      </c>
      <c r="G20" s="390">
        <v>1238.9815982669718</v>
      </c>
      <c r="H20" s="391">
        <v>100949.7</v>
      </c>
      <c r="I20" s="391">
        <v>840</v>
      </c>
      <c r="J20" s="391">
        <v>1102.5</v>
      </c>
      <c r="K20" s="391">
        <v>926.0302036420602</v>
      </c>
      <c r="L20" s="391">
        <v>53853.1</v>
      </c>
      <c r="M20" s="390">
        <v>1785</v>
      </c>
      <c r="N20" s="391">
        <v>2625</v>
      </c>
      <c r="O20" s="391">
        <v>2109.607290533188</v>
      </c>
      <c r="P20" s="391">
        <v>9422.1</v>
      </c>
      <c r="Q20" s="391">
        <v>630</v>
      </c>
      <c r="R20" s="391">
        <v>861</v>
      </c>
      <c r="S20" s="391">
        <v>732.72607605892858</v>
      </c>
      <c r="T20" s="391">
        <v>24068</v>
      </c>
      <c r="U20" s="391">
        <v>3465</v>
      </c>
      <c r="V20" s="391">
        <v>4200</v>
      </c>
      <c r="W20" s="391">
        <v>3780.3979304894406</v>
      </c>
      <c r="X20" s="390">
        <v>17416.5</v>
      </c>
      <c r="Z20" s="388"/>
      <c r="AA20" s="392"/>
    </row>
    <row r="21" spans="2:27" ht="13.5" customHeight="1" x14ac:dyDescent="0.15">
      <c r="B21" s="389"/>
      <c r="C21" s="388">
        <v>10</v>
      </c>
      <c r="D21" s="390"/>
      <c r="E21" s="391">
        <v>1155</v>
      </c>
      <c r="F21" s="391">
        <v>1785</v>
      </c>
      <c r="G21" s="391">
        <v>1374.5700273714633</v>
      </c>
      <c r="H21" s="391">
        <v>131076.29999999999</v>
      </c>
      <c r="I21" s="391">
        <v>840</v>
      </c>
      <c r="J21" s="391">
        <v>1102.5</v>
      </c>
      <c r="K21" s="391">
        <v>946.06696872287159</v>
      </c>
      <c r="L21" s="391">
        <v>74301.2</v>
      </c>
      <c r="M21" s="391">
        <v>1575</v>
      </c>
      <c r="N21" s="391">
        <v>2205</v>
      </c>
      <c r="O21" s="391">
        <v>1742.9325893209245</v>
      </c>
      <c r="P21" s="391">
        <v>9431.7999999999993</v>
      </c>
      <c r="Q21" s="391">
        <v>630</v>
      </c>
      <c r="R21" s="391">
        <v>892.5</v>
      </c>
      <c r="S21" s="391">
        <v>699.21641020915888</v>
      </c>
      <c r="T21" s="391">
        <v>30599.300000000003</v>
      </c>
      <c r="U21" s="391">
        <v>3465</v>
      </c>
      <c r="V21" s="391">
        <v>4200</v>
      </c>
      <c r="W21" s="391">
        <v>3737.3368086704359</v>
      </c>
      <c r="X21" s="390">
        <v>22591.699999999997</v>
      </c>
      <c r="Z21" s="388"/>
      <c r="AA21" s="392"/>
    </row>
    <row r="22" spans="2:27" ht="13.5" customHeight="1" x14ac:dyDescent="0.15">
      <c r="B22" s="389"/>
      <c r="C22" s="388">
        <v>11</v>
      </c>
      <c r="D22" s="390"/>
      <c r="E22" s="391">
        <v>1365</v>
      </c>
      <c r="F22" s="391">
        <v>1995</v>
      </c>
      <c r="G22" s="390">
        <v>1528.4246294348889</v>
      </c>
      <c r="H22" s="391">
        <v>100109.4</v>
      </c>
      <c r="I22" s="391">
        <v>840</v>
      </c>
      <c r="J22" s="391">
        <v>1155</v>
      </c>
      <c r="K22" s="391">
        <v>918.26964770733366</v>
      </c>
      <c r="L22" s="391">
        <v>61359.8</v>
      </c>
      <c r="M22" s="391">
        <v>1575</v>
      </c>
      <c r="N22" s="391">
        <v>2205</v>
      </c>
      <c r="O22" s="391">
        <v>1740.9306662455051</v>
      </c>
      <c r="P22" s="391">
        <v>6939.2999999999993</v>
      </c>
      <c r="Q22" s="391">
        <v>630</v>
      </c>
      <c r="R22" s="391">
        <v>840</v>
      </c>
      <c r="S22" s="391">
        <v>703.71116204704151</v>
      </c>
      <c r="T22" s="391">
        <v>37617</v>
      </c>
      <c r="U22" s="391">
        <v>3360</v>
      </c>
      <c r="V22" s="391">
        <v>4200</v>
      </c>
      <c r="W22" s="391">
        <v>3676.7703085286321</v>
      </c>
      <c r="X22" s="390">
        <v>19119.2</v>
      </c>
      <c r="Z22" s="388"/>
      <c r="AA22" s="392"/>
    </row>
    <row r="23" spans="2:27" ht="13.5" customHeight="1" x14ac:dyDescent="0.15">
      <c r="B23" s="393"/>
      <c r="C23" s="394">
        <v>12</v>
      </c>
      <c r="D23" s="394"/>
      <c r="E23" s="395">
        <v>1470</v>
      </c>
      <c r="F23" s="395">
        <v>2100</v>
      </c>
      <c r="G23" s="395">
        <v>1745.1458601310842</v>
      </c>
      <c r="H23" s="395">
        <v>96827.4</v>
      </c>
      <c r="I23" s="395">
        <v>945</v>
      </c>
      <c r="J23" s="395">
        <v>1171.8</v>
      </c>
      <c r="K23" s="395">
        <v>1009.0730383580711</v>
      </c>
      <c r="L23" s="395">
        <v>61295.200000000004</v>
      </c>
      <c r="M23" s="395">
        <v>1575</v>
      </c>
      <c r="N23" s="395">
        <v>2205</v>
      </c>
      <c r="O23" s="395">
        <v>1686.9722092077038</v>
      </c>
      <c r="P23" s="395">
        <v>10209</v>
      </c>
      <c r="Q23" s="395">
        <v>630</v>
      </c>
      <c r="R23" s="395">
        <v>840</v>
      </c>
      <c r="S23" s="395">
        <v>729.60697239580759</v>
      </c>
      <c r="T23" s="395">
        <v>33353.800000000003</v>
      </c>
      <c r="U23" s="395">
        <v>3150</v>
      </c>
      <c r="V23" s="395">
        <v>4410</v>
      </c>
      <c r="W23" s="395">
        <v>3665.6650589080186</v>
      </c>
      <c r="X23" s="395">
        <v>21029.8</v>
      </c>
      <c r="Z23" s="388"/>
      <c r="AA23" s="392"/>
    </row>
    <row r="24" spans="2:27" ht="13.5" customHeight="1" x14ac:dyDescent="0.15">
      <c r="B24" s="396"/>
      <c r="C24" s="397"/>
      <c r="D24" s="398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Z24" s="140"/>
      <c r="AA24" s="140"/>
    </row>
    <row r="25" spans="2:27" ht="13.5" customHeight="1" x14ac:dyDescent="0.15">
      <c r="B25" s="370"/>
      <c r="C25" s="397"/>
      <c r="D25" s="399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Z25" s="140"/>
      <c r="AA25" s="140"/>
    </row>
    <row r="26" spans="2:27" ht="13.5" customHeight="1" x14ac:dyDescent="0.15">
      <c r="B26" s="396" t="s">
        <v>120</v>
      </c>
      <c r="C26" s="397"/>
      <c r="D26" s="398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Z26" s="140"/>
      <c r="AA26" s="140"/>
    </row>
    <row r="27" spans="2:27" ht="13.5" customHeight="1" x14ac:dyDescent="0.15">
      <c r="B27" s="373">
        <v>41247</v>
      </c>
      <c r="C27" s="374"/>
      <c r="D27" s="375">
        <v>41253</v>
      </c>
      <c r="E27" s="400">
        <v>1470</v>
      </c>
      <c r="F27" s="400">
        <v>2100</v>
      </c>
      <c r="G27" s="400">
        <v>1719.8428921442564</v>
      </c>
      <c r="H27" s="400">
        <v>25955.5</v>
      </c>
      <c r="I27" s="400">
        <v>945</v>
      </c>
      <c r="J27" s="400">
        <v>1147.6500000000001</v>
      </c>
      <c r="K27" s="400">
        <v>996.00990228255966</v>
      </c>
      <c r="L27" s="400">
        <v>18812.400000000001</v>
      </c>
      <c r="M27" s="400">
        <v>1575</v>
      </c>
      <c r="N27" s="400">
        <v>2205</v>
      </c>
      <c r="O27" s="400">
        <v>1800.0208913649026</v>
      </c>
      <c r="P27" s="400">
        <v>1787.9</v>
      </c>
      <c r="Q27" s="400">
        <v>630</v>
      </c>
      <c r="R27" s="400">
        <v>840</v>
      </c>
      <c r="S27" s="400">
        <v>699.97485649065084</v>
      </c>
      <c r="T27" s="400">
        <v>8498.2999999999993</v>
      </c>
      <c r="U27" s="400">
        <v>3360</v>
      </c>
      <c r="V27" s="400">
        <v>4200</v>
      </c>
      <c r="W27" s="400">
        <v>3682.7758990432217</v>
      </c>
      <c r="X27" s="400">
        <v>6014.7</v>
      </c>
    </row>
    <row r="28" spans="2:27" ht="13.5" customHeight="1" x14ac:dyDescent="0.15">
      <c r="B28" s="376" t="s">
        <v>121</v>
      </c>
      <c r="C28" s="377"/>
      <c r="D28" s="375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</row>
    <row r="29" spans="2:27" ht="13.5" customHeight="1" x14ac:dyDescent="0.15">
      <c r="B29" s="373">
        <v>41254</v>
      </c>
      <c r="C29" s="374"/>
      <c r="D29" s="375">
        <v>41260</v>
      </c>
      <c r="E29" s="400">
        <v>1575</v>
      </c>
      <c r="F29" s="400">
        <v>2100</v>
      </c>
      <c r="G29" s="400">
        <v>1729.0464027092271</v>
      </c>
      <c r="H29" s="400">
        <v>28245.4</v>
      </c>
      <c r="I29" s="400">
        <v>945</v>
      </c>
      <c r="J29" s="400">
        <v>1155</v>
      </c>
      <c r="K29" s="400">
        <v>1008.3797646813097</v>
      </c>
      <c r="L29" s="400">
        <v>22331.599999999999</v>
      </c>
      <c r="M29" s="400">
        <v>1575</v>
      </c>
      <c r="N29" s="400">
        <v>2205</v>
      </c>
      <c r="O29" s="400">
        <v>1750.5604852686308</v>
      </c>
      <c r="P29" s="400">
        <v>2305.6</v>
      </c>
      <c r="Q29" s="400">
        <v>630</v>
      </c>
      <c r="R29" s="400">
        <v>840</v>
      </c>
      <c r="S29" s="400">
        <v>716.08714794229672</v>
      </c>
      <c r="T29" s="400">
        <v>9098.7999999999993</v>
      </c>
      <c r="U29" s="400">
        <v>3360</v>
      </c>
      <c r="V29" s="400">
        <v>4200</v>
      </c>
      <c r="W29" s="400">
        <v>3669.1020168396335</v>
      </c>
      <c r="X29" s="400">
        <v>5291.5</v>
      </c>
    </row>
    <row r="30" spans="2:27" ht="13.5" customHeight="1" x14ac:dyDescent="0.15">
      <c r="B30" s="376" t="s">
        <v>122</v>
      </c>
      <c r="C30" s="377"/>
      <c r="D30" s="375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</row>
    <row r="31" spans="2:27" ht="13.5" customHeight="1" x14ac:dyDescent="0.15">
      <c r="B31" s="373">
        <v>41261</v>
      </c>
      <c r="C31" s="374"/>
      <c r="D31" s="375">
        <v>41264</v>
      </c>
      <c r="E31" s="400">
        <v>1575</v>
      </c>
      <c r="F31" s="400">
        <v>2100</v>
      </c>
      <c r="G31" s="400">
        <v>1796.4190000204835</v>
      </c>
      <c r="H31" s="400">
        <v>17163.099999999999</v>
      </c>
      <c r="I31" s="400">
        <v>945</v>
      </c>
      <c r="J31" s="400">
        <v>1155</v>
      </c>
      <c r="K31" s="400">
        <v>1026.6057829888714</v>
      </c>
      <c r="L31" s="400">
        <v>10674.6</v>
      </c>
      <c r="M31" s="400">
        <v>1575</v>
      </c>
      <c r="N31" s="400">
        <v>2100</v>
      </c>
      <c r="O31" s="400">
        <v>1669.8115617592841</v>
      </c>
      <c r="P31" s="400">
        <v>1448.7</v>
      </c>
      <c r="Q31" s="400">
        <v>630</v>
      </c>
      <c r="R31" s="400">
        <v>840</v>
      </c>
      <c r="S31" s="400">
        <v>703.35213807315802</v>
      </c>
      <c r="T31" s="400">
        <v>5450.9</v>
      </c>
      <c r="U31" s="400">
        <v>3150</v>
      </c>
      <c r="V31" s="400">
        <v>4410</v>
      </c>
      <c r="W31" s="400">
        <v>3657.8079912935332</v>
      </c>
      <c r="X31" s="400">
        <v>4318.8999999999996</v>
      </c>
    </row>
    <row r="32" spans="2:27" ht="13.5" customHeight="1" x14ac:dyDescent="0.15">
      <c r="B32" s="376" t="s">
        <v>123</v>
      </c>
      <c r="C32" s="377"/>
      <c r="D32" s="375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</row>
    <row r="33" spans="2:25" ht="13.5" customHeight="1" x14ac:dyDescent="0.15">
      <c r="B33" s="373">
        <v>41268</v>
      </c>
      <c r="C33" s="374"/>
      <c r="D33" s="375">
        <v>41271</v>
      </c>
      <c r="E33" s="230">
        <v>1575</v>
      </c>
      <c r="F33" s="230">
        <v>2100</v>
      </c>
      <c r="G33" s="230">
        <v>1755.3637145861878</v>
      </c>
      <c r="H33" s="400">
        <v>25463.4</v>
      </c>
      <c r="I33" s="230">
        <v>945</v>
      </c>
      <c r="J33" s="230">
        <v>1171.8</v>
      </c>
      <c r="K33" s="230">
        <v>1021.9514914130766</v>
      </c>
      <c r="L33" s="400">
        <v>9476.6</v>
      </c>
      <c r="M33" s="230">
        <v>1575</v>
      </c>
      <c r="N33" s="230">
        <v>2100</v>
      </c>
      <c r="O33" s="230">
        <v>1628.5963855421689</v>
      </c>
      <c r="P33" s="400">
        <v>4666.8</v>
      </c>
      <c r="Q33" s="230">
        <v>630</v>
      </c>
      <c r="R33" s="230">
        <v>840</v>
      </c>
      <c r="S33" s="230">
        <v>781.9331269854199</v>
      </c>
      <c r="T33" s="400">
        <v>10305.799999999999</v>
      </c>
      <c r="U33" s="230">
        <v>3150</v>
      </c>
      <c r="V33" s="230">
        <v>4200</v>
      </c>
      <c r="W33" s="230">
        <v>3653.3518125655664</v>
      </c>
      <c r="X33" s="400">
        <v>5404.7</v>
      </c>
    </row>
    <row r="34" spans="2:25" ht="13.5" customHeight="1" x14ac:dyDescent="0.15">
      <c r="B34" s="376" t="s">
        <v>124</v>
      </c>
      <c r="C34" s="377"/>
      <c r="D34" s="375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</row>
    <row r="35" spans="2:25" ht="13.5" customHeight="1" x14ac:dyDescent="0.15">
      <c r="B35" s="378"/>
      <c r="C35" s="379"/>
      <c r="D35" s="380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</row>
    <row r="36" spans="2:25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ht="13.5" customHeight="1" x14ac:dyDescent="0.15">
      <c r="B37" s="175" t="s">
        <v>102</v>
      </c>
      <c r="C37" s="402" t="s">
        <v>146</v>
      </c>
      <c r="D37" s="402"/>
    </row>
    <row r="38" spans="2:25" ht="13.5" customHeight="1" x14ac:dyDescent="0.15">
      <c r="B38" s="175" t="s">
        <v>104</v>
      </c>
      <c r="C38" s="402" t="s">
        <v>105</v>
      </c>
      <c r="D38" s="402"/>
      <c r="X38" s="333"/>
      <c r="Y38" s="140"/>
    </row>
    <row r="39" spans="2:25" ht="13.5" customHeight="1" x14ac:dyDescent="0.15">
      <c r="B39" s="175"/>
      <c r="C39" s="402"/>
      <c r="D39" s="402"/>
      <c r="X39" s="333"/>
      <c r="Y39" s="140"/>
    </row>
    <row r="40" spans="2:25" ht="13.5" customHeight="1" x14ac:dyDescent="0.15">
      <c r="B40" s="175"/>
      <c r="C40" s="402"/>
      <c r="D40" s="402"/>
      <c r="X40" s="333"/>
      <c r="Y40" s="140"/>
    </row>
    <row r="41" spans="2:25" ht="13.5" customHeight="1" x14ac:dyDescent="0.15">
      <c r="B41" s="175"/>
      <c r="C41" s="402"/>
      <c r="X41" s="333"/>
      <c r="Y41" s="140"/>
    </row>
    <row r="42" spans="2:25" ht="13.5" customHeight="1" x14ac:dyDescent="0.15">
      <c r="B42" s="175"/>
      <c r="C42" s="402"/>
      <c r="X42" s="333"/>
      <c r="Y42" s="140"/>
    </row>
    <row r="43" spans="2:25" ht="13.5" customHeight="1" x14ac:dyDescent="0.15">
      <c r="B43" s="175"/>
      <c r="C43" s="402"/>
      <c r="X43" s="388"/>
      <c r="Y43" s="140"/>
    </row>
    <row r="44" spans="2:25" x14ac:dyDescent="0.15">
      <c r="X44" s="388"/>
      <c r="Y44" s="140"/>
    </row>
    <row r="45" spans="2:25" x14ac:dyDescent="0.15">
      <c r="X45" s="388"/>
      <c r="Y45" s="140"/>
    </row>
    <row r="46" spans="2:25" x14ac:dyDescent="0.15">
      <c r="X46" s="388"/>
      <c r="Y46" s="140"/>
    </row>
    <row r="47" spans="2:25" x14ac:dyDescent="0.15">
      <c r="X47" s="388"/>
      <c r="Y47" s="140"/>
    </row>
    <row r="48" spans="2:25" x14ac:dyDescent="0.15">
      <c r="X48" s="388"/>
      <c r="Y48" s="140"/>
    </row>
    <row r="49" spans="24:25" x14ac:dyDescent="0.15">
      <c r="X49" s="388"/>
      <c r="Y49" s="140"/>
    </row>
    <row r="50" spans="24:25" x14ac:dyDescent="0.15">
      <c r="X50" s="388"/>
      <c r="Y50" s="140"/>
    </row>
    <row r="51" spans="24:25" x14ac:dyDescent="0.15">
      <c r="X51" s="388"/>
      <c r="Y51" s="140"/>
    </row>
    <row r="52" spans="24:25" x14ac:dyDescent="0.15">
      <c r="X52" s="388"/>
      <c r="Y52" s="140"/>
    </row>
    <row r="53" spans="24:25" x14ac:dyDescent="0.15">
      <c r="X53" s="388"/>
      <c r="Y53" s="140"/>
    </row>
    <row r="54" spans="24:25" x14ac:dyDescent="0.15">
      <c r="X54" s="388"/>
      <c r="Y54" s="140"/>
    </row>
    <row r="55" spans="24:25" x14ac:dyDescent="0.15">
      <c r="X55" s="388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25" style="174" customWidth="1"/>
    <col min="3" max="3" width="2.75" style="174" customWidth="1"/>
    <col min="4" max="4" width="5.375" style="174" customWidth="1"/>
    <col min="5" max="7" width="5.875" style="174" customWidth="1"/>
    <col min="8" max="8" width="7.625" style="174" customWidth="1"/>
    <col min="9" max="11" width="5.875" style="174" customWidth="1"/>
    <col min="12" max="12" width="7.625" style="174" customWidth="1"/>
    <col min="13" max="15" width="5.875" style="174" customWidth="1"/>
    <col min="16" max="16" width="7.625" style="174" customWidth="1"/>
    <col min="17" max="19" width="5.875" style="174" customWidth="1"/>
    <col min="20" max="20" width="7.625" style="174" customWidth="1"/>
    <col min="21" max="23" width="5.875" style="174" customWidth="1"/>
    <col min="24" max="24" width="7.625" style="174" customWidth="1"/>
    <col min="25" max="16384" width="7.5" style="174"/>
  </cols>
  <sheetData>
    <row r="1" spans="1:32" ht="15" customHeight="1" x14ac:dyDescent="0.15">
      <c r="A1" s="134"/>
      <c r="B1" s="386"/>
      <c r="C1" s="386"/>
      <c r="D1" s="386"/>
    </row>
    <row r="2" spans="1:32" ht="12.75" customHeight="1" x14ac:dyDescent="0.15">
      <c r="B2" s="134" t="str">
        <f>近乳21!B2&amp;"　（つづき）"</f>
        <v>(3)乳牛チルド「2」の品目別価格　（つづき）</v>
      </c>
      <c r="C2" s="387"/>
      <c r="D2" s="387"/>
      <c r="Z2" s="140"/>
    </row>
    <row r="3" spans="1:32" ht="12.75" customHeight="1" x14ac:dyDescent="0.15">
      <c r="B3" s="387"/>
      <c r="C3" s="387"/>
      <c r="D3" s="387"/>
      <c r="X3" s="175" t="s">
        <v>82</v>
      </c>
      <c r="Z3" s="140"/>
    </row>
    <row r="4" spans="1:32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  <c r="AF4" s="140"/>
    </row>
    <row r="5" spans="1:32" ht="13.5" customHeight="1" x14ac:dyDescent="0.15">
      <c r="B5" s="136"/>
      <c r="C5" s="324" t="s">
        <v>251</v>
      </c>
      <c r="D5" s="323"/>
      <c r="E5" s="349" t="s">
        <v>127</v>
      </c>
      <c r="F5" s="350"/>
      <c r="G5" s="350"/>
      <c r="H5" s="351"/>
      <c r="I5" s="349" t="s">
        <v>278</v>
      </c>
      <c r="J5" s="350"/>
      <c r="K5" s="350"/>
      <c r="L5" s="351"/>
      <c r="M5" s="349" t="s">
        <v>279</v>
      </c>
      <c r="N5" s="350"/>
      <c r="O5" s="350"/>
      <c r="P5" s="351"/>
      <c r="Q5" s="349" t="s">
        <v>280</v>
      </c>
      <c r="R5" s="350"/>
      <c r="S5" s="350"/>
      <c r="T5" s="351"/>
      <c r="U5" s="349" t="s">
        <v>281</v>
      </c>
      <c r="V5" s="350"/>
      <c r="W5" s="350"/>
      <c r="X5" s="351"/>
      <c r="Z5" s="333"/>
      <c r="AA5" s="155"/>
      <c r="AB5" s="155"/>
      <c r="AC5" s="155"/>
      <c r="AD5" s="155"/>
      <c r="AE5" s="155"/>
      <c r="AF5" s="140"/>
    </row>
    <row r="6" spans="1:32" ht="13.5" customHeight="1" x14ac:dyDescent="0.15">
      <c r="B6" s="327" t="s">
        <v>270</v>
      </c>
      <c r="C6" s="352"/>
      <c r="D6" s="329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Q6" s="354" t="s">
        <v>271</v>
      </c>
      <c r="R6" s="354" t="s">
        <v>166</v>
      </c>
      <c r="S6" s="354" t="s">
        <v>272</v>
      </c>
      <c r="T6" s="354" t="s">
        <v>93</v>
      </c>
      <c r="U6" s="354" t="s">
        <v>271</v>
      </c>
      <c r="V6" s="354" t="s">
        <v>166</v>
      </c>
      <c r="W6" s="354" t="s">
        <v>272</v>
      </c>
      <c r="X6" s="354" t="s">
        <v>93</v>
      </c>
      <c r="Z6" s="333"/>
      <c r="AA6" s="155"/>
      <c r="AB6" s="155"/>
      <c r="AC6" s="155"/>
      <c r="AD6" s="155"/>
      <c r="AE6" s="155"/>
      <c r="AF6" s="140"/>
    </row>
    <row r="7" spans="1:32" ht="13.5" customHeight="1" x14ac:dyDescent="0.15">
      <c r="B7" s="150"/>
      <c r="C7" s="151"/>
      <c r="D7" s="163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Q7" s="355"/>
      <c r="R7" s="355"/>
      <c r="S7" s="355" t="s">
        <v>273</v>
      </c>
      <c r="T7" s="355"/>
      <c r="U7" s="355"/>
      <c r="V7" s="355"/>
      <c r="W7" s="355" t="s">
        <v>273</v>
      </c>
      <c r="X7" s="355"/>
      <c r="Z7" s="333"/>
      <c r="AA7" s="155"/>
      <c r="AB7" s="155"/>
      <c r="AC7" s="155"/>
      <c r="AD7" s="155"/>
      <c r="AE7" s="155"/>
      <c r="AF7" s="140"/>
    </row>
    <row r="8" spans="1:32" ht="13.5" customHeight="1" x14ac:dyDescent="0.15">
      <c r="B8" s="159" t="s">
        <v>0</v>
      </c>
      <c r="C8" s="319">
        <v>21</v>
      </c>
      <c r="D8" s="134" t="s">
        <v>1</v>
      </c>
      <c r="E8" s="332">
        <v>2069</v>
      </c>
      <c r="F8" s="332">
        <v>3150</v>
      </c>
      <c r="G8" s="332">
        <v>2495</v>
      </c>
      <c r="H8" s="332">
        <v>521507</v>
      </c>
      <c r="I8" s="332">
        <v>578</v>
      </c>
      <c r="J8" s="332">
        <v>1050</v>
      </c>
      <c r="K8" s="332">
        <v>845</v>
      </c>
      <c r="L8" s="332">
        <v>757747</v>
      </c>
      <c r="M8" s="332">
        <v>1029</v>
      </c>
      <c r="N8" s="332">
        <v>1449</v>
      </c>
      <c r="O8" s="332">
        <v>1229</v>
      </c>
      <c r="P8" s="332">
        <v>286022</v>
      </c>
      <c r="Q8" s="332">
        <v>1050</v>
      </c>
      <c r="R8" s="332">
        <v>1464</v>
      </c>
      <c r="S8" s="332">
        <v>1219</v>
      </c>
      <c r="T8" s="332">
        <v>239136</v>
      </c>
      <c r="U8" s="332">
        <v>1029</v>
      </c>
      <c r="V8" s="332">
        <v>1462</v>
      </c>
      <c r="W8" s="332">
        <v>1205</v>
      </c>
      <c r="X8" s="332">
        <v>218771</v>
      </c>
      <c r="Z8" s="333"/>
      <c r="AA8" s="155"/>
      <c r="AB8" s="155"/>
      <c r="AC8" s="155"/>
      <c r="AD8" s="155"/>
      <c r="AE8" s="155"/>
      <c r="AF8" s="140"/>
    </row>
    <row r="9" spans="1:32" ht="13.5" customHeight="1" x14ac:dyDescent="0.15">
      <c r="B9" s="159"/>
      <c r="C9" s="319">
        <v>22</v>
      </c>
      <c r="D9" s="162"/>
      <c r="E9" s="332">
        <v>2100</v>
      </c>
      <c r="F9" s="332">
        <v>2993</v>
      </c>
      <c r="G9" s="332">
        <v>2468</v>
      </c>
      <c r="H9" s="332">
        <v>551290</v>
      </c>
      <c r="I9" s="332">
        <v>630</v>
      </c>
      <c r="J9" s="332">
        <v>1050</v>
      </c>
      <c r="K9" s="332">
        <v>785</v>
      </c>
      <c r="L9" s="332">
        <v>715573</v>
      </c>
      <c r="M9" s="332">
        <v>945</v>
      </c>
      <c r="N9" s="332">
        <v>1379</v>
      </c>
      <c r="O9" s="332">
        <v>1156</v>
      </c>
      <c r="P9" s="332">
        <v>288052</v>
      </c>
      <c r="Q9" s="332">
        <v>945</v>
      </c>
      <c r="R9" s="332">
        <v>1367</v>
      </c>
      <c r="S9" s="332">
        <v>1142</v>
      </c>
      <c r="T9" s="332">
        <v>255668</v>
      </c>
      <c r="U9" s="332">
        <v>945</v>
      </c>
      <c r="V9" s="332">
        <v>1379</v>
      </c>
      <c r="W9" s="332">
        <v>1128</v>
      </c>
      <c r="X9" s="334">
        <v>245025</v>
      </c>
      <c r="Z9" s="333"/>
      <c r="AA9" s="155"/>
      <c r="AB9" s="155"/>
      <c r="AC9" s="155"/>
      <c r="AD9" s="155"/>
      <c r="AE9" s="155"/>
      <c r="AF9" s="140"/>
    </row>
    <row r="10" spans="1:32" ht="13.5" customHeight="1" x14ac:dyDescent="0.15">
      <c r="B10" s="335"/>
      <c r="C10" s="295">
        <v>23</v>
      </c>
      <c r="D10" s="163"/>
      <c r="E10" s="164">
        <v>1890</v>
      </c>
      <c r="F10" s="164">
        <v>2835</v>
      </c>
      <c r="G10" s="164">
        <v>2279.7861863672679</v>
      </c>
      <c r="H10" s="164">
        <v>553316.39999999991</v>
      </c>
      <c r="I10" s="164">
        <v>525</v>
      </c>
      <c r="J10" s="164">
        <v>1029</v>
      </c>
      <c r="K10" s="164">
        <v>811.13748631448891</v>
      </c>
      <c r="L10" s="164">
        <v>903197.79999999993</v>
      </c>
      <c r="M10" s="164">
        <v>840</v>
      </c>
      <c r="N10" s="164">
        <v>1365</v>
      </c>
      <c r="O10" s="164">
        <v>1074.2827821011676</v>
      </c>
      <c r="P10" s="164">
        <v>294828.10000000003</v>
      </c>
      <c r="Q10" s="164">
        <v>840</v>
      </c>
      <c r="R10" s="164">
        <v>1365</v>
      </c>
      <c r="S10" s="165">
        <v>1086.6216351355185</v>
      </c>
      <c r="T10" s="164">
        <v>287955</v>
      </c>
      <c r="U10" s="164">
        <v>871.5</v>
      </c>
      <c r="V10" s="164">
        <v>1365</v>
      </c>
      <c r="W10" s="164">
        <v>1056.0958951416687</v>
      </c>
      <c r="X10" s="164">
        <v>254522.30000000002</v>
      </c>
      <c r="Z10" s="388"/>
      <c r="AA10" s="140"/>
      <c r="AB10" s="140"/>
      <c r="AC10" s="140"/>
      <c r="AD10" s="140"/>
      <c r="AE10" s="140"/>
      <c r="AF10" s="140"/>
    </row>
    <row r="11" spans="1:32" ht="13.5" customHeight="1" x14ac:dyDescent="0.15">
      <c r="B11" s="389"/>
      <c r="C11" s="388">
        <v>12</v>
      </c>
      <c r="D11" s="390"/>
      <c r="E11" s="391">
        <v>2100</v>
      </c>
      <c r="F11" s="391">
        <v>2835</v>
      </c>
      <c r="G11" s="391">
        <v>2379.3682210372926</v>
      </c>
      <c r="H11" s="391">
        <v>55068.6</v>
      </c>
      <c r="I11" s="391">
        <v>525</v>
      </c>
      <c r="J11" s="391">
        <v>819</v>
      </c>
      <c r="K11" s="391">
        <v>608.61274743138426</v>
      </c>
      <c r="L11" s="391">
        <v>63499.1</v>
      </c>
      <c r="M11" s="391">
        <v>840</v>
      </c>
      <c r="N11" s="391">
        <v>1155</v>
      </c>
      <c r="O11" s="391">
        <v>977.19052249369179</v>
      </c>
      <c r="P11" s="391">
        <v>21736.9</v>
      </c>
      <c r="Q11" s="391">
        <v>840</v>
      </c>
      <c r="R11" s="391">
        <v>1155</v>
      </c>
      <c r="S11" s="391">
        <v>987.08638288796146</v>
      </c>
      <c r="T11" s="391">
        <v>19857.5</v>
      </c>
      <c r="U11" s="391">
        <v>892.5</v>
      </c>
      <c r="V11" s="390">
        <v>1207.5</v>
      </c>
      <c r="W11" s="391">
        <v>988.23895882777833</v>
      </c>
      <c r="X11" s="390">
        <v>21865.300000000003</v>
      </c>
      <c r="Z11" s="388"/>
    </row>
    <row r="12" spans="1:32" ht="13.5" customHeight="1" x14ac:dyDescent="0.15">
      <c r="B12" s="389" t="s">
        <v>287</v>
      </c>
      <c r="C12" s="388">
        <v>1</v>
      </c>
      <c r="D12" s="390" t="s">
        <v>288</v>
      </c>
      <c r="E12" s="391">
        <v>1995</v>
      </c>
      <c r="F12" s="391">
        <v>2730</v>
      </c>
      <c r="G12" s="391">
        <v>2318.929872808525</v>
      </c>
      <c r="H12" s="391">
        <v>44456.700000000004</v>
      </c>
      <c r="I12" s="391">
        <v>609</v>
      </c>
      <c r="J12" s="391">
        <v>840</v>
      </c>
      <c r="K12" s="390">
        <v>732.0801680058438</v>
      </c>
      <c r="L12" s="391">
        <v>86322.900000000009</v>
      </c>
      <c r="M12" s="391">
        <v>840</v>
      </c>
      <c r="N12" s="391">
        <v>1155</v>
      </c>
      <c r="O12" s="391">
        <v>939.22979615178588</v>
      </c>
      <c r="P12" s="390">
        <v>25996.300000000003</v>
      </c>
      <c r="Q12" s="391">
        <v>840</v>
      </c>
      <c r="R12" s="391">
        <v>1155</v>
      </c>
      <c r="S12" s="391">
        <v>951.24490612222564</v>
      </c>
      <c r="T12" s="391">
        <v>29777.9</v>
      </c>
      <c r="U12" s="390">
        <v>913.5</v>
      </c>
      <c r="V12" s="390">
        <v>1207.5</v>
      </c>
      <c r="W12" s="391">
        <v>1006.3177023564369</v>
      </c>
      <c r="X12" s="390">
        <v>25629.599999999999</v>
      </c>
      <c r="Z12" s="388"/>
    </row>
    <row r="13" spans="1:32" ht="13.5" customHeight="1" x14ac:dyDescent="0.15">
      <c r="B13" s="389"/>
      <c r="C13" s="388">
        <v>2</v>
      </c>
      <c r="D13" s="390"/>
      <c r="E13" s="391">
        <v>1995</v>
      </c>
      <c r="F13" s="391">
        <v>2415</v>
      </c>
      <c r="G13" s="391">
        <v>2182.2756380497913</v>
      </c>
      <c r="H13" s="391">
        <v>41718.400000000001</v>
      </c>
      <c r="I13" s="391">
        <v>630</v>
      </c>
      <c r="J13" s="391">
        <v>819</v>
      </c>
      <c r="K13" s="391">
        <v>737.03940416251987</v>
      </c>
      <c r="L13" s="391">
        <v>79920</v>
      </c>
      <c r="M13" s="391">
        <v>840</v>
      </c>
      <c r="N13" s="391">
        <v>1050</v>
      </c>
      <c r="O13" s="391">
        <v>921.88870696834135</v>
      </c>
      <c r="P13" s="391">
        <v>21551.599999999999</v>
      </c>
      <c r="Q13" s="391">
        <v>840</v>
      </c>
      <c r="R13" s="391">
        <v>1050</v>
      </c>
      <c r="S13" s="391">
        <v>936.53450228646659</v>
      </c>
      <c r="T13" s="391">
        <v>22470.400000000001</v>
      </c>
      <c r="U13" s="391">
        <v>840</v>
      </c>
      <c r="V13" s="391">
        <v>1050</v>
      </c>
      <c r="W13" s="391">
        <v>940.35148129460129</v>
      </c>
      <c r="X13" s="390">
        <v>19299.199999999997</v>
      </c>
      <c r="Z13" s="388"/>
    </row>
    <row r="14" spans="1:32" ht="13.5" customHeight="1" x14ac:dyDescent="0.15">
      <c r="B14" s="389"/>
      <c r="C14" s="388">
        <v>3</v>
      </c>
      <c r="D14" s="390"/>
      <c r="E14" s="391">
        <v>1890</v>
      </c>
      <c r="F14" s="391">
        <v>2399.9850000000001</v>
      </c>
      <c r="G14" s="391">
        <v>2082.7418480097958</v>
      </c>
      <c r="H14" s="391">
        <v>56492.6</v>
      </c>
      <c r="I14" s="391">
        <v>630</v>
      </c>
      <c r="J14" s="391">
        <v>840</v>
      </c>
      <c r="K14" s="391">
        <v>754.55400582650793</v>
      </c>
      <c r="L14" s="391">
        <v>79828.899999999994</v>
      </c>
      <c r="M14" s="391">
        <v>840</v>
      </c>
      <c r="N14" s="391">
        <v>1050</v>
      </c>
      <c r="O14" s="391">
        <v>906.24802018433661</v>
      </c>
      <c r="P14" s="391">
        <v>25293.3</v>
      </c>
      <c r="Q14" s="391">
        <v>840</v>
      </c>
      <c r="R14" s="391">
        <v>1050</v>
      </c>
      <c r="S14" s="391">
        <v>901.44115392355104</v>
      </c>
      <c r="T14" s="391">
        <v>25110.3</v>
      </c>
      <c r="U14" s="391">
        <v>840</v>
      </c>
      <c r="V14" s="391">
        <v>1050</v>
      </c>
      <c r="W14" s="391">
        <v>907.84381315194332</v>
      </c>
      <c r="X14" s="390">
        <v>28171.399999999998</v>
      </c>
      <c r="Z14" s="140"/>
    </row>
    <row r="15" spans="1:32" ht="13.5" customHeight="1" x14ac:dyDescent="0.15">
      <c r="B15" s="389"/>
      <c r="C15" s="388">
        <v>4</v>
      </c>
      <c r="D15" s="390"/>
      <c r="E15" s="391">
        <v>1995</v>
      </c>
      <c r="F15" s="391">
        <v>2520</v>
      </c>
      <c r="G15" s="391">
        <v>2142.4043542709856</v>
      </c>
      <c r="H15" s="391">
        <v>51574.1</v>
      </c>
      <c r="I15" s="391">
        <v>630</v>
      </c>
      <c r="J15" s="391">
        <v>892.5</v>
      </c>
      <c r="K15" s="391">
        <v>790.99346443634829</v>
      </c>
      <c r="L15" s="391">
        <v>89226.3</v>
      </c>
      <c r="M15" s="391">
        <v>892.5</v>
      </c>
      <c r="N15" s="391">
        <v>1102.5</v>
      </c>
      <c r="O15" s="391">
        <v>996.32754808395794</v>
      </c>
      <c r="P15" s="391">
        <v>31552.6</v>
      </c>
      <c r="Q15" s="391">
        <v>892.5</v>
      </c>
      <c r="R15" s="391">
        <v>1102.5</v>
      </c>
      <c r="S15" s="391">
        <v>1009.1484403993993</v>
      </c>
      <c r="T15" s="391">
        <v>27825.9</v>
      </c>
      <c r="U15" s="391">
        <v>892.5</v>
      </c>
      <c r="V15" s="391">
        <v>1102.5</v>
      </c>
      <c r="W15" s="391">
        <v>993.06918898313154</v>
      </c>
      <c r="X15" s="391">
        <v>32073.3</v>
      </c>
      <c r="Z15" s="140"/>
    </row>
    <row r="16" spans="1:32" ht="13.5" customHeight="1" x14ac:dyDescent="0.15">
      <c r="B16" s="389"/>
      <c r="C16" s="388">
        <v>5</v>
      </c>
      <c r="D16" s="390"/>
      <c r="E16" s="391">
        <v>1995</v>
      </c>
      <c r="F16" s="391">
        <v>2625</v>
      </c>
      <c r="G16" s="391">
        <v>2132.8873995882932</v>
      </c>
      <c r="H16" s="391">
        <v>87806.3</v>
      </c>
      <c r="I16" s="391">
        <v>661.5</v>
      </c>
      <c r="J16" s="391">
        <v>997.5</v>
      </c>
      <c r="K16" s="391">
        <v>782.70267656725014</v>
      </c>
      <c r="L16" s="391">
        <v>169537</v>
      </c>
      <c r="M16" s="391">
        <v>891.97500000000002</v>
      </c>
      <c r="N16" s="391">
        <v>1102.5</v>
      </c>
      <c r="O16" s="391">
        <v>972.83072655217995</v>
      </c>
      <c r="P16" s="391">
        <v>40067.9</v>
      </c>
      <c r="Q16" s="391">
        <v>881.26499999999999</v>
      </c>
      <c r="R16" s="391">
        <v>1102.5</v>
      </c>
      <c r="S16" s="391">
        <v>972.31023503689505</v>
      </c>
      <c r="T16" s="391">
        <v>37024</v>
      </c>
      <c r="U16" s="391">
        <v>892.5</v>
      </c>
      <c r="V16" s="391">
        <v>1102.5</v>
      </c>
      <c r="W16" s="391">
        <v>969.73135544226659</v>
      </c>
      <c r="X16" s="390">
        <v>39383.000000000007</v>
      </c>
    </row>
    <row r="17" spans="2:24" ht="13.5" customHeight="1" x14ac:dyDescent="0.15">
      <c r="B17" s="389"/>
      <c r="C17" s="388">
        <v>6</v>
      </c>
      <c r="D17" s="390"/>
      <c r="E17" s="391">
        <v>2100</v>
      </c>
      <c r="F17" s="391">
        <v>2625</v>
      </c>
      <c r="G17" s="391">
        <v>2269.6881137433675</v>
      </c>
      <c r="H17" s="391">
        <v>58627.1</v>
      </c>
      <c r="I17" s="391">
        <v>682.5</v>
      </c>
      <c r="J17" s="391">
        <v>1003.0649999999999</v>
      </c>
      <c r="K17" s="391">
        <v>904.57339283151839</v>
      </c>
      <c r="L17" s="391">
        <v>113933.6</v>
      </c>
      <c r="M17" s="391">
        <v>924</v>
      </c>
      <c r="N17" s="391">
        <v>1102.5</v>
      </c>
      <c r="O17" s="391">
        <v>975.95973669775083</v>
      </c>
      <c r="P17" s="391">
        <v>30630.3</v>
      </c>
      <c r="Q17" s="391">
        <v>924</v>
      </c>
      <c r="R17" s="391">
        <v>1102.5</v>
      </c>
      <c r="S17" s="391">
        <v>996.95381951125671</v>
      </c>
      <c r="T17" s="391">
        <v>27674.9</v>
      </c>
      <c r="U17" s="391">
        <v>924</v>
      </c>
      <c r="V17" s="391">
        <v>1102.5</v>
      </c>
      <c r="W17" s="391">
        <v>969.51388384095378</v>
      </c>
      <c r="X17" s="390">
        <v>30104.9</v>
      </c>
    </row>
    <row r="18" spans="2:24" ht="13.5" customHeight="1" x14ac:dyDescent="0.15">
      <c r="B18" s="389"/>
      <c r="C18" s="388">
        <v>7</v>
      </c>
      <c r="D18" s="390"/>
      <c r="E18" s="391">
        <v>2100</v>
      </c>
      <c r="F18" s="391">
        <v>2730</v>
      </c>
      <c r="G18" s="391">
        <v>2335.7208390368419</v>
      </c>
      <c r="H18" s="391">
        <v>60457.5</v>
      </c>
      <c r="I18" s="391">
        <v>682.5</v>
      </c>
      <c r="J18" s="391">
        <v>999.70500000000004</v>
      </c>
      <c r="K18" s="391">
        <v>893.30227467576299</v>
      </c>
      <c r="L18" s="391">
        <v>106428.1</v>
      </c>
      <c r="M18" s="391">
        <v>892.5</v>
      </c>
      <c r="N18" s="391">
        <v>1207.5</v>
      </c>
      <c r="O18" s="391">
        <v>965.45172987500541</v>
      </c>
      <c r="P18" s="391">
        <v>31986.400000000001</v>
      </c>
      <c r="Q18" s="391">
        <v>892.5</v>
      </c>
      <c r="R18" s="391">
        <v>1172.8500000000001</v>
      </c>
      <c r="S18" s="391">
        <v>1002.952894187047</v>
      </c>
      <c r="T18" s="391">
        <v>28043.800000000003</v>
      </c>
      <c r="U18" s="391">
        <v>892.5</v>
      </c>
      <c r="V18" s="391">
        <v>1207.5</v>
      </c>
      <c r="W18" s="391">
        <v>993.51909102919797</v>
      </c>
      <c r="X18" s="390">
        <v>32147.600000000006</v>
      </c>
    </row>
    <row r="19" spans="2:24" ht="13.5" customHeight="1" x14ac:dyDescent="0.15">
      <c r="B19" s="389"/>
      <c r="C19" s="388">
        <v>8</v>
      </c>
      <c r="D19" s="390"/>
      <c r="E19" s="391">
        <v>2205</v>
      </c>
      <c r="F19" s="391">
        <v>2730</v>
      </c>
      <c r="G19" s="391">
        <v>2406.8903416774756</v>
      </c>
      <c r="H19" s="391">
        <v>57193.8</v>
      </c>
      <c r="I19" s="391">
        <v>714</v>
      </c>
      <c r="J19" s="391">
        <v>945</v>
      </c>
      <c r="K19" s="391">
        <v>825.12044792425354</v>
      </c>
      <c r="L19" s="391">
        <v>95121.1</v>
      </c>
      <c r="M19" s="391">
        <v>892.5</v>
      </c>
      <c r="N19" s="391">
        <v>1155</v>
      </c>
      <c r="O19" s="391">
        <v>955.60799294739923</v>
      </c>
      <c r="P19" s="391">
        <v>26015.899999999998</v>
      </c>
      <c r="Q19" s="391">
        <v>874.125</v>
      </c>
      <c r="R19" s="391">
        <v>1155</v>
      </c>
      <c r="S19" s="391">
        <v>978.66884110546823</v>
      </c>
      <c r="T19" s="391">
        <v>25879.7</v>
      </c>
      <c r="U19" s="391">
        <v>892.5</v>
      </c>
      <c r="V19" s="391">
        <v>1155</v>
      </c>
      <c r="W19" s="391">
        <v>969.69026126376889</v>
      </c>
      <c r="X19" s="390">
        <v>22392.799999999999</v>
      </c>
    </row>
    <row r="20" spans="2:24" ht="13.5" customHeight="1" x14ac:dyDescent="0.15">
      <c r="B20" s="389"/>
      <c r="C20" s="388">
        <v>9</v>
      </c>
      <c r="D20" s="390"/>
      <c r="E20" s="391">
        <v>2205</v>
      </c>
      <c r="F20" s="391">
        <v>2730</v>
      </c>
      <c r="G20" s="391">
        <v>2386.6114136996589</v>
      </c>
      <c r="H20" s="391">
        <v>50078.9</v>
      </c>
      <c r="I20" s="391">
        <v>630</v>
      </c>
      <c r="J20" s="391">
        <v>945</v>
      </c>
      <c r="K20" s="391">
        <v>782.16616612560949</v>
      </c>
      <c r="L20" s="391">
        <v>107923.2</v>
      </c>
      <c r="M20" s="391">
        <v>871.5</v>
      </c>
      <c r="N20" s="391">
        <v>1155</v>
      </c>
      <c r="O20" s="391">
        <v>957.26211641500254</v>
      </c>
      <c r="P20" s="391">
        <v>30537.399999999998</v>
      </c>
      <c r="Q20" s="391">
        <v>871.5</v>
      </c>
      <c r="R20" s="391">
        <v>1155</v>
      </c>
      <c r="S20" s="391">
        <v>984.44417555075302</v>
      </c>
      <c r="T20" s="391">
        <v>24624.1</v>
      </c>
      <c r="U20" s="391">
        <v>871.5</v>
      </c>
      <c r="V20" s="391">
        <v>1155</v>
      </c>
      <c r="W20" s="391">
        <v>950.97402359435807</v>
      </c>
      <c r="X20" s="391">
        <v>26383.599999999999</v>
      </c>
    </row>
    <row r="21" spans="2:24" ht="13.5" customHeight="1" x14ac:dyDescent="0.15">
      <c r="B21" s="389"/>
      <c r="C21" s="388">
        <v>10</v>
      </c>
      <c r="D21" s="390"/>
      <c r="E21" s="391">
        <v>2205</v>
      </c>
      <c r="F21" s="391">
        <v>2730</v>
      </c>
      <c r="G21" s="391">
        <v>2394.0870275621378</v>
      </c>
      <c r="H21" s="391">
        <v>63284.600000000006</v>
      </c>
      <c r="I21" s="391">
        <v>630</v>
      </c>
      <c r="J21" s="391">
        <v>892.5</v>
      </c>
      <c r="K21" s="391">
        <v>727.52652949728247</v>
      </c>
      <c r="L21" s="391">
        <v>93184.799999999988</v>
      </c>
      <c r="M21" s="391">
        <v>892.5</v>
      </c>
      <c r="N21" s="391">
        <v>1155</v>
      </c>
      <c r="O21" s="391">
        <v>966.32513763763791</v>
      </c>
      <c r="P21" s="391">
        <v>37024.299999999996</v>
      </c>
      <c r="Q21" s="391">
        <v>892.5</v>
      </c>
      <c r="R21" s="391">
        <v>1155</v>
      </c>
      <c r="S21" s="391">
        <v>967.84699018827882</v>
      </c>
      <c r="T21" s="391">
        <v>31515.599999999999</v>
      </c>
      <c r="U21" s="391">
        <v>892.5</v>
      </c>
      <c r="V21" s="391">
        <v>1155</v>
      </c>
      <c r="W21" s="391">
        <v>968.38681650598687</v>
      </c>
      <c r="X21" s="390">
        <v>36988.5</v>
      </c>
    </row>
    <row r="22" spans="2:24" ht="13.5" customHeight="1" x14ac:dyDescent="0.15">
      <c r="B22" s="389"/>
      <c r="C22" s="388">
        <v>11</v>
      </c>
      <c r="D22" s="390"/>
      <c r="E22" s="391">
        <v>2205</v>
      </c>
      <c r="F22" s="391">
        <v>2782.5</v>
      </c>
      <c r="G22" s="391">
        <v>2475.1347539644312</v>
      </c>
      <c r="H22" s="391">
        <v>52272.2</v>
      </c>
      <c r="I22" s="391">
        <v>630</v>
      </c>
      <c r="J22" s="391">
        <v>819</v>
      </c>
      <c r="K22" s="391">
        <v>700.09690609912298</v>
      </c>
      <c r="L22" s="391">
        <v>81758.8</v>
      </c>
      <c r="M22" s="391">
        <v>891.97500000000002</v>
      </c>
      <c r="N22" s="391">
        <v>1102.5</v>
      </c>
      <c r="O22" s="391">
        <v>982.41302206805199</v>
      </c>
      <c r="P22" s="391">
        <v>31220.400000000001</v>
      </c>
      <c r="Q22" s="391">
        <v>892.5</v>
      </c>
      <c r="R22" s="391">
        <v>1102.5</v>
      </c>
      <c r="S22" s="391">
        <v>978.63077823841036</v>
      </c>
      <c r="T22" s="391">
        <v>30651.100000000002</v>
      </c>
      <c r="U22" s="391">
        <v>892.5</v>
      </c>
      <c r="V22" s="391">
        <v>1102.5</v>
      </c>
      <c r="W22" s="391">
        <v>973.0932553446429</v>
      </c>
      <c r="X22" s="390">
        <v>32966.9</v>
      </c>
    </row>
    <row r="23" spans="2:24" ht="13.5" customHeight="1" x14ac:dyDescent="0.15">
      <c r="B23" s="393"/>
      <c r="C23" s="394">
        <v>12</v>
      </c>
      <c r="D23" s="403"/>
      <c r="E23" s="395">
        <v>2257.5</v>
      </c>
      <c r="F23" s="395">
        <v>2835</v>
      </c>
      <c r="G23" s="395">
        <v>2536.1276119531967</v>
      </c>
      <c r="H23" s="395">
        <v>52075.399999999994</v>
      </c>
      <c r="I23" s="395">
        <v>630</v>
      </c>
      <c r="J23" s="395">
        <v>787.5</v>
      </c>
      <c r="K23" s="395">
        <v>699.42982582582556</v>
      </c>
      <c r="L23" s="395">
        <v>83924.5</v>
      </c>
      <c r="M23" s="395">
        <v>945</v>
      </c>
      <c r="N23" s="395">
        <v>1102.5</v>
      </c>
      <c r="O23" s="395">
        <v>993.70687169629991</v>
      </c>
      <c r="P23" s="395">
        <v>42285.4</v>
      </c>
      <c r="Q23" s="395">
        <v>944.89499999999998</v>
      </c>
      <c r="R23" s="395">
        <v>1102.5</v>
      </c>
      <c r="S23" s="395">
        <v>997.39817759653511</v>
      </c>
      <c r="T23" s="395">
        <v>39310.300000000003</v>
      </c>
      <c r="U23" s="395">
        <v>945</v>
      </c>
      <c r="V23" s="395">
        <v>1102.5</v>
      </c>
      <c r="W23" s="395">
        <v>982.54038799386979</v>
      </c>
      <c r="X23" s="403">
        <v>34348.400000000001</v>
      </c>
    </row>
    <row r="24" spans="2:24" ht="13.5" customHeight="1" x14ac:dyDescent="0.15">
      <c r="B24" s="396"/>
      <c r="C24" s="397"/>
      <c r="D24" s="398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</row>
    <row r="25" spans="2:24" ht="13.5" customHeight="1" x14ac:dyDescent="0.15">
      <c r="B25" s="370"/>
      <c r="C25" s="397"/>
      <c r="D25" s="399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</row>
    <row r="26" spans="2:24" ht="13.5" customHeight="1" x14ac:dyDescent="0.15">
      <c r="B26" s="396" t="s">
        <v>120</v>
      </c>
      <c r="C26" s="397"/>
      <c r="D26" s="398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391"/>
      <c r="W26" s="391"/>
      <c r="X26" s="391"/>
    </row>
    <row r="27" spans="2:24" ht="13.5" customHeight="1" x14ac:dyDescent="0.15">
      <c r="B27" s="373">
        <v>41247</v>
      </c>
      <c r="C27" s="374"/>
      <c r="D27" s="375">
        <v>41253</v>
      </c>
      <c r="E27" s="400">
        <v>2257.5</v>
      </c>
      <c r="F27" s="400">
        <v>2835</v>
      </c>
      <c r="G27" s="400">
        <v>2535.9143352349993</v>
      </c>
      <c r="H27" s="400">
        <v>12293.3</v>
      </c>
      <c r="I27" s="400">
        <v>630</v>
      </c>
      <c r="J27" s="400">
        <v>787.5</v>
      </c>
      <c r="K27" s="400">
        <v>718.29745822238885</v>
      </c>
      <c r="L27" s="400">
        <v>29829.3</v>
      </c>
      <c r="M27" s="400">
        <v>945</v>
      </c>
      <c r="N27" s="400">
        <v>1102.5</v>
      </c>
      <c r="O27" s="400">
        <v>998.43886084810117</v>
      </c>
      <c r="P27" s="400">
        <v>11026.9</v>
      </c>
      <c r="Q27" s="400">
        <v>944.89499999999998</v>
      </c>
      <c r="R27" s="400">
        <v>1102.5</v>
      </c>
      <c r="S27" s="400">
        <v>998.57496310870658</v>
      </c>
      <c r="T27" s="400">
        <v>10157.1</v>
      </c>
      <c r="U27" s="400">
        <v>945</v>
      </c>
      <c r="V27" s="400">
        <v>1102.5</v>
      </c>
      <c r="W27" s="400">
        <v>979.96953712251104</v>
      </c>
      <c r="X27" s="400">
        <v>10240.799999999999</v>
      </c>
    </row>
    <row r="28" spans="2:24" ht="13.5" customHeight="1" x14ac:dyDescent="0.15">
      <c r="B28" s="376" t="s">
        <v>121</v>
      </c>
      <c r="C28" s="377"/>
      <c r="D28" s="375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</row>
    <row r="29" spans="2:24" ht="13.5" customHeight="1" x14ac:dyDescent="0.15">
      <c r="B29" s="373">
        <v>41254</v>
      </c>
      <c r="C29" s="374"/>
      <c r="D29" s="375">
        <v>41260</v>
      </c>
      <c r="E29" s="400">
        <v>2257.5</v>
      </c>
      <c r="F29" s="400">
        <v>2835</v>
      </c>
      <c r="G29" s="400">
        <v>2518.8761206715349</v>
      </c>
      <c r="H29" s="400">
        <v>12510</v>
      </c>
      <c r="I29" s="400">
        <v>630</v>
      </c>
      <c r="J29" s="400">
        <v>735</v>
      </c>
      <c r="K29" s="400">
        <v>673.89757897578966</v>
      </c>
      <c r="L29" s="400">
        <v>15350.3</v>
      </c>
      <c r="M29" s="400">
        <v>945</v>
      </c>
      <c r="N29" s="400">
        <v>1102.5</v>
      </c>
      <c r="O29" s="400">
        <v>986.28816328647792</v>
      </c>
      <c r="P29" s="400">
        <v>11850.1</v>
      </c>
      <c r="Q29" s="400">
        <v>944.89499999999998</v>
      </c>
      <c r="R29" s="400">
        <v>1102.5</v>
      </c>
      <c r="S29" s="400">
        <v>985.54798728813569</v>
      </c>
      <c r="T29" s="400">
        <v>14379.2</v>
      </c>
      <c r="U29" s="400">
        <v>945</v>
      </c>
      <c r="V29" s="400">
        <v>1102.5</v>
      </c>
      <c r="W29" s="400">
        <v>972.53567679171294</v>
      </c>
      <c r="X29" s="400">
        <v>11063.5</v>
      </c>
    </row>
    <row r="30" spans="2:24" ht="13.5" customHeight="1" x14ac:dyDescent="0.15">
      <c r="B30" s="376" t="s">
        <v>122</v>
      </c>
      <c r="C30" s="377"/>
      <c r="D30" s="375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</row>
    <row r="31" spans="2:24" ht="13.5" customHeight="1" x14ac:dyDescent="0.15">
      <c r="B31" s="373">
        <v>41261</v>
      </c>
      <c r="C31" s="374"/>
      <c r="D31" s="375">
        <v>41264</v>
      </c>
      <c r="E31" s="400">
        <v>2310</v>
      </c>
      <c r="F31" s="400">
        <v>2835</v>
      </c>
      <c r="G31" s="400">
        <v>2549.4080226616834</v>
      </c>
      <c r="H31" s="400">
        <v>11373.5</v>
      </c>
      <c r="I31" s="400">
        <v>630</v>
      </c>
      <c r="J31" s="400">
        <v>735</v>
      </c>
      <c r="K31" s="400">
        <v>690.26846915460749</v>
      </c>
      <c r="L31" s="400">
        <v>11679</v>
      </c>
      <c r="M31" s="400">
        <v>945</v>
      </c>
      <c r="N31" s="400">
        <v>1102.5</v>
      </c>
      <c r="O31" s="400">
        <v>990.05512321660171</v>
      </c>
      <c r="P31" s="400">
        <v>9771.5</v>
      </c>
      <c r="Q31" s="400">
        <v>945</v>
      </c>
      <c r="R31" s="400">
        <v>1102.5</v>
      </c>
      <c r="S31" s="400">
        <v>1005.8305220170461</v>
      </c>
      <c r="T31" s="400">
        <v>6075.4</v>
      </c>
      <c r="U31" s="400">
        <v>945</v>
      </c>
      <c r="V31" s="400">
        <v>1102.5</v>
      </c>
      <c r="W31" s="400">
        <v>992.40115294424174</v>
      </c>
      <c r="X31" s="400">
        <v>6751.5</v>
      </c>
    </row>
    <row r="32" spans="2:24" ht="13.5" customHeight="1" x14ac:dyDescent="0.15">
      <c r="B32" s="376" t="s">
        <v>123</v>
      </c>
      <c r="C32" s="377"/>
      <c r="D32" s="375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</row>
    <row r="33" spans="2:25" ht="13.5" customHeight="1" x14ac:dyDescent="0.15">
      <c r="B33" s="373">
        <v>41268</v>
      </c>
      <c r="C33" s="374"/>
      <c r="D33" s="375">
        <v>41271</v>
      </c>
      <c r="E33" s="230">
        <v>2310</v>
      </c>
      <c r="F33" s="230">
        <v>2835</v>
      </c>
      <c r="G33" s="230">
        <v>2543.6146170083293</v>
      </c>
      <c r="H33" s="400">
        <v>15898.6</v>
      </c>
      <c r="I33" s="230">
        <v>630</v>
      </c>
      <c r="J33" s="230">
        <v>735</v>
      </c>
      <c r="K33" s="230">
        <v>681.24477314132002</v>
      </c>
      <c r="L33" s="400">
        <v>27065.9</v>
      </c>
      <c r="M33" s="230">
        <v>945</v>
      </c>
      <c r="N33" s="230">
        <v>1102.5</v>
      </c>
      <c r="O33" s="230">
        <v>1002.9655941641973</v>
      </c>
      <c r="P33" s="400">
        <v>9636.9</v>
      </c>
      <c r="Q33" s="230">
        <v>945</v>
      </c>
      <c r="R33" s="230">
        <v>1102.5</v>
      </c>
      <c r="S33" s="230">
        <v>1007.0566127497631</v>
      </c>
      <c r="T33" s="400">
        <v>8698.6</v>
      </c>
      <c r="U33" s="230">
        <v>945</v>
      </c>
      <c r="V33" s="230">
        <v>1102.5</v>
      </c>
      <c r="W33" s="230">
        <v>996.75011044028849</v>
      </c>
      <c r="X33" s="400">
        <v>6292.6</v>
      </c>
    </row>
    <row r="34" spans="2:25" ht="13.5" customHeight="1" x14ac:dyDescent="0.15">
      <c r="B34" s="376" t="s">
        <v>124</v>
      </c>
      <c r="C34" s="377"/>
      <c r="D34" s="375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</row>
    <row r="35" spans="2:25" ht="13.5" customHeight="1" x14ac:dyDescent="0.15">
      <c r="B35" s="378"/>
      <c r="C35" s="379"/>
      <c r="D35" s="380"/>
      <c r="E35" s="248"/>
      <c r="F35" s="248"/>
      <c r="G35" s="248"/>
      <c r="H35" s="401"/>
      <c r="I35" s="248"/>
      <c r="J35" s="248"/>
      <c r="K35" s="248"/>
      <c r="L35" s="401"/>
      <c r="M35" s="248"/>
      <c r="N35" s="248"/>
      <c r="O35" s="248"/>
      <c r="P35" s="401"/>
      <c r="Q35" s="248"/>
      <c r="R35" s="248"/>
      <c r="S35" s="248"/>
      <c r="T35" s="401"/>
      <c r="U35" s="248"/>
      <c r="V35" s="248"/>
      <c r="W35" s="248"/>
      <c r="X35" s="401"/>
    </row>
    <row r="36" spans="2:25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ht="13.5" customHeight="1" x14ac:dyDescent="0.15">
      <c r="B37" s="175"/>
      <c r="C37" s="402"/>
      <c r="D37" s="402"/>
    </row>
    <row r="38" spans="2:25" ht="13.5" customHeight="1" x14ac:dyDescent="0.15">
      <c r="B38" s="217"/>
      <c r="C38" s="402"/>
      <c r="D38" s="402"/>
      <c r="X38" s="333"/>
      <c r="Y38" s="140"/>
    </row>
    <row r="39" spans="2:25" ht="13.5" customHeight="1" x14ac:dyDescent="0.15">
      <c r="B39" s="217"/>
      <c r="C39" s="402"/>
      <c r="D39" s="402"/>
      <c r="X39" s="333"/>
      <c r="Y39" s="140"/>
    </row>
    <row r="40" spans="2:25" ht="13.5" customHeight="1" x14ac:dyDescent="0.15">
      <c r="B40" s="217"/>
      <c r="C40" s="402"/>
      <c r="D40" s="402"/>
      <c r="X40" s="333"/>
      <c r="Y40" s="140"/>
    </row>
    <row r="41" spans="2:25" ht="13.5" customHeight="1" x14ac:dyDescent="0.15">
      <c r="B41" s="175"/>
      <c r="C41" s="402"/>
      <c r="X41" s="333"/>
      <c r="Y41" s="140"/>
    </row>
    <row r="42" spans="2:25" ht="13.5" customHeight="1" x14ac:dyDescent="0.15">
      <c r="B42" s="175"/>
      <c r="C42" s="402"/>
      <c r="X42" s="333"/>
      <c r="Y42" s="140"/>
    </row>
    <row r="43" spans="2:25" ht="13.5" customHeight="1" x14ac:dyDescent="0.15">
      <c r="B43" s="175"/>
      <c r="C43" s="402"/>
      <c r="X43" s="388"/>
      <c r="Y43" s="140"/>
    </row>
    <row r="44" spans="2:25" x14ac:dyDescent="0.15">
      <c r="X44" s="388"/>
      <c r="Y44" s="140"/>
    </row>
    <row r="45" spans="2:25" x14ac:dyDescent="0.15">
      <c r="X45" s="388"/>
      <c r="Y45" s="140"/>
    </row>
    <row r="46" spans="2:25" x14ac:dyDescent="0.15">
      <c r="X46" s="388"/>
      <c r="Y46" s="140"/>
    </row>
    <row r="47" spans="2:25" x14ac:dyDescent="0.15">
      <c r="X47" s="388"/>
      <c r="Y47" s="140"/>
    </row>
    <row r="48" spans="2:25" x14ac:dyDescent="0.15">
      <c r="X48" s="388"/>
      <c r="Y48" s="140"/>
    </row>
    <row r="49" spans="24:25" x14ac:dyDescent="0.15">
      <c r="X49" s="388"/>
      <c r="Y49" s="140"/>
    </row>
    <row r="50" spans="24:25" x14ac:dyDescent="0.15">
      <c r="X50" s="388"/>
      <c r="Y50" s="140"/>
    </row>
    <row r="51" spans="24:25" x14ac:dyDescent="0.15">
      <c r="X51" s="140"/>
      <c r="Y51" s="140"/>
    </row>
    <row r="52" spans="24:25" x14ac:dyDescent="0.15">
      <c r="X52" s="140"/>
      <c r="Y52" s="140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>
      <selection activeCell="N7" sqref="N7"/>
    </sheetView>
  </sheetViews>
  <sheetFormatPr defaultColWidth="7.5" defaultRowHeight="12" x14ac:dyDescent="0.15"/>
  <cols>
    <col min="1" max="1" width="1.625" style="174" customWidth="1"/>
    <col min="2" max="2" width="7.25" style="174" customWidth="1"/>
    <col min="3" max="3" width="2.875" style="174" customWidth="1"/>
    <col min="4" max="4" width="6.87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6384" width="7.5" style="174"/>
  </cols>
  <sheetData>
    <row r="1" spans="1:28" ht="15" customHeight="1" x14ac:dyDescent="0.15">
      <c r="A1" s="134"/>
      <c r="B1" s="386"/>
      <c r="C1" s="386"/>
      <c r="D1" s="386"/>
    </row>
    <row r="2" spans="1:28" ht="12.75" customHeight="1" x14ac:dyDescent="0.15">
      <c r="B2" s="134" t="str">
        <f>近乳22!B2</f>
        <v>(3)乳牛チルド「2」の品目別価格　（つづき）</v>
      </c>
      <c r="C2" s="387"/>
      <c r="D2" s="387"/>
    </row>
    <row r="3" spans="1:28" ht="12.75" customHeight="1" x14ac:dyDescent="0.15">
      <c r="B3" s="387"/>
      <c r="C3" s="387"/>
      <c r="D3" s="387"/>
      <c r="P3" s="175" t="s">
        <v>82</v>
      </c>
    </row>
    <row r="4" spans="1:28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R4" s="140"/>
    </row>
    <row r="5" spans="1:28" ht="13.5" customHeight="1" x14ac:dyDescent="0.15">
      <c r="B5" s="136"/>
      <c r="C5" s="324" t="s">
        <v>251</v>
      </c>
      <c r="D5" s="323"/>
      <c r="E5" s="349" t="s">
        <v>283</v>
      </c>
      <c r="F5" s="350"/>
      <c r="G5" s="350"/>
      <c r="H5" s="351"/>
      <c r="I5" s="349" t="s">
        <v>284</v>
      </c>
      <c r="J5" s="350"/>
      <c r="K5" s="350"/>
      <c r="L5" s="351"/>
      <c r="M5" s="349" t="s">
        <v>286</v>
      </c>
      <c r="N5" s="350"/>
      <c r="O5" s="350"/>
      <c r="P5" s="351"/>
      <c r="R5" s="333"/>
      <c r="S5" s="155"/>
      <c r="T5" s="155"/>
      <c r="U5" s="155"/>
      <c r="V5" s="140"/>
      <c r="W5" s="140"/>
    </row>
    <row r="6" spans="1:28" ht="13.5" customHeight="1" x14ac:dyDescent="0.15">
      <c r="B6" s="327" t="s">
        <v>270</v>
      </c>
      <c r="C6" s="352"/>
      <c r="D6" s="329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R6" s="333"/>
      <c r="S6" s="155"/>
      <c r="T6" s="155"/>
      <c r="U6" s="155"/>
      <c r="V6" s="140"/>
      <c r="W6" s="140"/>
    </row>
    <row r="7" spans="1:28" ht="13.5" customHeight="1" x14ac:dyDescent="0.15">
      <c r="B7" s="150"/>
      <c r="C7" s="151"/>
      <c r="D7" s="163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R7" s="333"/>
      <c r="S7" s="155"/>
      <c r="T7" s="155"/>
      <c r="U7" s="155"/>
      <c r="V7" s="140"/>
      <c r="W7" s="140"/>
    </row>
    <row r="8" spans="1:28" ht="13.5" customHeight="1" x14ac:dyDescent="0.15">
      <c r="B8" s="159" t="s">
        <v>0</v>
      </c>
      <c r="C8" s="319">
        <v>21</v>
      </c>
      <c r="D8" s="134" t="s">
        <v>1</v>
      </c>
      <c r="E8" s="332">
        <v>998</v>
      </c>
      <c r="F8" s="332">
        <v>1381</v>
      </c>
      <c r="G8" s="332">
        <v>1172</v>
      </c>
      <c r="H8" s="332">
        <v>270942</v>
      </c>
      <c r="I8" s="332">
        <v>788</v>
      </c>
      <c r="J8" s="332">
        <v>1260</v>
      </c>
      <c r="K8" s="332">
        <v>954</v>
      </c>
      <c r="L8" s="332">
        <v>352866</v>
      </c>
      <c r="M8" s="332">
        <v>1260</v>
      </c>
      <c r="N8" s="332">
        <v>1680</v>
      </c>
      <c r="O8" s="332">
        <v>1443</v>
      </c>
      <c r="P8" s="332">
        <v>711650</v>
      </c>
      <c r="Q8" s="194"/>
      <c r="R8" s="333"/>
      <c r="S8" s="155"/>
      <c r="T8" s="155"/>
      <c r="U8" s="155"/>
      <c r="V8" s="140"/>
      <c r="W8" s="140"/>
      <c r="X8" s="140"/>
      <c r="Y8" s="140"/>
      <c r="Z8" s="140"/>
      <c r="AA8" s="140"/>
      <c r="AB8" s="140"/>
    </row>
    <row r="9" spans="1:28" ht="13.5" customHeight="1" x14ac:dyDescent="0.15">
      <c r="B9" s="159"/>
      <c r="C9" s="319">
        <v>22</v>
      </c>
      <c r="D9" s="162"/>
      <c r="E9" s="332">
        <v>903</v>
      </c>
      <c r="F9" s="332">
        <v>1364</v>
      </c>
      <c r="G9" s="332">
        <v>1068</v>
      </c>
      <c r="H9" s="332">
        <v>279120</v>
      </c>
      <c r="I9" s="332">
        <v>735</v>
      </c>
      <c r="J9" s="332">
        <v>1050</v>
      </c>
      <c r="K9" s="332">
        <v>913</v>
      </c>
      <c r="L9" s="332">
        <v>326638</v>
      </c>
      <c r="M9" s="332">
        <v>1198</v>
      </c>
      <c r="N9" s="332">
        <v>1575</v>
      </c>
      <c r="O9" s="332">
        <v>1364</v>
      </c>
      <c r="P9" s="334">
        <v>633610</v>
      </c>
      <c r="Q9" s="194"/>
      <c r="R9" s="333"/>
      <c r="S9" s="155"/>
      <c r="T9" s="155"/>
      <c r="U9" s="155"/>
      <c r="V9" s="140"/>
      <c r="W9" s="140"/>
      <c r="X9" s="140"/>
      <c r="Y9" s="140"/>
      <c r="Z9" s="140"/>
      <c r="AA9" s="140"/>
      <c r="AB9" s="140"/>
    </row>
    <row r="10" spans="1:28" ht="13.5" customHeight="1" x14ac:dyDescent="0.15">
      <c r="B10" s="335"/>
      <c r="C10" s="295">
        <v>23</v>
      </c>
      <c r="D10" s="163"/>
      <c r="E10" s="164">
        <v>819</v>
      </c>
      <c r="F10" s="164">
        <v>1365</v>
      </c>
      <c r="G10" s="165">
        <v>1018.7027591640302</v>
      </c>
      <c r="H10" s="164">
        <v>319634.30000000005</v>
      </c>
      <c r="I10" s="164">
        <v>787.5</v>
      </c>
      <c r="J10" s="164">
        <v>1050</v>
      </c>
      <c r="K10" s="164">
        <v>899.01724335340441</v>
      </c>
      <c r="L10" s="164">
        <v>373585</v>
      </c>
      <c r="M10" s="164">
        <v>966</v>
      </c>
      <c r="N10" s="164">
        <v>1720.95</v>
      </c>
      <c r="O10" s="164">
        <v>1308.3583822253722</v>
      </c>
      <c r="P10" s="165">
        <v>802859.9</v>
      </c>
      <c r="Q10" s="140"/>
      <c r="R10" s="388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28" ht="13.5" customHeight="1" x14ac:dyDescent="0.15">
      <c r="B11" s="389"/>
      <c r="C11" s="388">
        <v>12</v>
      </c>
      <c r="D11" s="390"/>
      <c r="E11" s="391">
        <v>819</v>
      </c>
      <c r="F11" s="391">
        <v>1134</v>
      </c>
      <c r="G11" s="390">
        <v>906.29088549001358</v>
      </c>
      <c r="H11" s="391">
        <v>21009</v>
      </c>
      <c r="I11" s="391">
        <v>819</v>
      </c>
      <c r="J11" s="391">
        <v>1050</v>
      </c>
      <c r="K11" s="391">
        <v>913.020688063987</v>
      </c>
      <c r="L11" s="391">
        <v>25151.9</v>
      </c>
      <c r="M11" s="391">
        <v>1091.58</v>
      </c>
      <c r="N11" s="391">
        <v>1380.33</v>
      </c>
      <c r="O11" s="391">
        <v>1226.7070524804092</v>
      </c>
      <c r="P11" s="390">
        <v>55981</v>
      </c>
    </row>
    <row r="12" spans="1:28" ht="13.5" customHeight="1" x14ac:dyDescent="0.15">
      <c r="B12" s="389" t="s">
        <v>287</v>
      </c>
      <c r="C12" s="388">
        <v>1</v>
      </c>
      <c r="D12" s="390" t="s">
        <v>495</v>
      </c>
      <c r="E12" s="391">
        <v>840</v>
      </c>
      <c r="F12" s="391">
        <v>1102.5</v>
      </c>
      <c r="G12" s="390">
        <v>912.57806610955106</v>
      </c>
      <c r="H12" s="391">
        <v>28065.599999999999</v>
      </c>
      <c r="I12" s="391">
        <v>777</v>
      </c>
      <c r="J12" s="390">
        <v>1028.2650000000001</v>
      </c>
      <c r="K12" s="391">
        <v>891.63882282180055</v>
      </c>
      <c r="L12" s="391">
        <v>42218.799999999996</v>
      </c>
      <c r="M12" s="391">
        <v>1013.25</v>
      </c>
      <c r="N12" s="391">
        <v>1320.7950000000001</v>
      </c>
      <c r="O12" s="391">
        <v>1188.381386669512</v>
      </c>
      <c r="P12" s="390">
        <v>60516.899999999994</v>
      </c>
    </row>
    <row r="13" spans="1:28" ht="13.5" customHeight="1" x14ac:dyDescent="0.15">
      <c r="B13" s="389"/>
      <c r="C13" s="388">
        <v>2</v>
      </c>
      <c r="D13" s="390"/>
      <c r="E13" s="391">
        <v>840</v>
      </c>
      <c r="F13" s="391">
        <v>1050</v>
      </c>
      <c r="G13" s="391">
        <v>891.94150529824515</v>
      </c>
      <c r="H13" s="391">
        <v>20649.5</v>
      </c>
      <c r="I13" s="391">
        <v>714</v>
      </c>
      <c r="J13" s="391">
        <v>997.5</v>
      </c>
      <c r="K13" s="391">
        <v>856.02081103887087</v>
      </c>
      <c r="L13" s="391">
        <v>34739.599999999999</v>
      </c>
      <c r="M13" s="391">
        <v>997.5</v>
      </c>
      <c r="N13" s="391">
        <v>1253.7</v>
      </c>
      <c r="O13" s="391">
        <v>1138.9770167128361</v>
      </c>
      <c r="P13" s="390">
        <v>51423.5</v>
      </c>
    </row>
    <row r="14" spans="1:28" ht="13.5" customHeight="1" x14ac:dyDescent="0.15">
      <c r="B14" s="389"/>
      <c r="C14" s="388">
        <v>3</v>
      </c>
      <c r="D14" s="390"/>
      <c r="E14" s="391">
        <v>787.5</v>
      </c>
      <c r="F14" s="391">
        <v>1056.3</v>
      </c>
      <c r="G14" s="390">
        <v>868.03197545035005</v>
      </c>
      <c r="H14" s="391">
        <v>33541.4</v>
      </c>
      <c r="I14" s="391">
        <v>735</v>
      </c>
      <c r="J14" s="391">
        <v>945</v>
      </c>
      <c r="K14" s="391">
        <v>862.56975511695907</v>
      </c>
      <c r="L14" s="391">
        <v>24999.4</v>
      </c>
      <c r="M14" s="391">
        <v>945</v>
      </c>
      <c r="N14" s="391">
        <v>1246.2450000000001</v>
      </c>
      <c r="O14" s="391">
        <v>1085.1167822497009</v>
      </c>
      <c r="P14" s="391">
        <v>66543.899999999994</v>
      </c>
    </row>
    <row r="15" spans="1:28" ht="13.5" customHeight="1" x14ac:dyDescent="0.15">
      <c r="B15" s="389"/>
      <c r="C15" s="388">
        <v>4</v>
      </c>
      <c r="D15" s="390"/>
      <c r="E15" s="390">
        <v>840</v>
      </c>
      <c r="F15" s="391">
        <v>1050</v>
      </c>
      <c r="G15" s="391">
        <v>933.74339760381315</v>
      </c>
      <c r="H15" s="391">
        <v>34509.4</v>
      </c>
      <c r="I15" s="391">
        <v>682.5</v>
      </c>
      <c r="J15" s="391">
        <v>924</v>
      </c>
      <c r="K15" s="391">
        <v>843.06223079935125</v>
      </c>
      <c r="L15" s="391">
        <v>26471.300000000003</v>
      </c>
      <c r="M15" s="391">
        <v>896.7</v>
      </c>
      <c r="N15" s="391">
        <v>1426.95</v>
      </c>
      <c r="O15" s="391">
        <v>1160.6144112349914</v>
      </c>
      <c r="P15" s="390">
        <v>77656.399999999994</v>
      </c>
    </row>
    <row r="16" spans="1:28" ht="13.5" customHeight="1" x14ac:dyDescent="0.15">
      <c r="B16" s="389"/>
      <c r="C16" s="388">
        <v>5</v>
      </c>
      <c r="D16" s="390"/>
      <c r="E16" s="391">
        <v>882</v>
      </c>
      <c r="F16" s="391">
        <v>1102.5</v>
      </c>
      <c r="G16" s="391">
        <v>962.10687100807127</v>
      </c>
      <c r="H16" s="391">
        <v>46012.700000000004</v>
      </c>
      <c r="I16" s="391">
        <v>703.5</v>
      </c>
      <c r="J16" s="391">
        <v>892.5</v>
      </c>
      <c r="K16" s="391">
        <v>814.63053953127337</v>
      </c>
      <c r="L16" s="391">
        <v>31682.1</v>
      </c>
      <c r="M16" s="391">
        <v>944.68500000000006</v>
      </c>
      <c r="N16" s="391">
        <v>1417.5</v>
      </c>
      <c r="O16" s="391">
        <v>1182.7977643214149</v>
      </c>
      <c r="P16" s="390">
        <v>93894.8</v>
      </c>
    </row>
    <row r="17" spans="2:16" ht="13.5" customHeight="1" x14ac:dyDescent="0.15">
      <c r="B17" s="389"/>
      <c r="C17" s="388">
        <v>6</v>
      </c>
      <c r="D17" s="390"/>
      <c r="E17" s="391">
        <v>891.97500000000002</v>
      </c>
      <c r="F17" s="391">
        <v>1050</v>
      </c>
      <c r="G17" s="391">
        <v>953.52668290874419</v>
      </c>
      <c r="H17" s="391">
        <v>36603.1</v>
      </c>
      <c r="I17" s="391">
        <v>724.5</v>
      </c>
      <c r="J17" s="391">
        <v>924</v>
      </c>
      <c r="K17" s="391">
        <v>827.75935426548756</v>
      </c>
      <c r="L17" s="391">
        <v>28187.600000000002</v>
      </c>
      <c r="M17" s="391">
        <v>1050</v>
      </c>
      <c r="N17" s="391">
        <v>1426.95</v>
      </c>
      <c r="O17" s="391">
        <v>1315.0107084651631</v>
      </c>
      <c r="P17" s="390">
        <v>64941.3</v>
      </c>
    </row>
    <row r="18" spans="2:16" ht="13.5" customHeight="1" x14ac:dyDescent="0.15">
      <c r="B18" s="389"/>
      <c r="C18" s="388">
        <v>7</v>
      </c>
      <c r="D18" s="390"/>
      <c r="E18" s="391">
        <v>840</v>
      </c>
      <c r="F18" s="391">
        <v>1155</v>
      </c>
      <c r="G18" s="391">
        <v>928.7997814714256</v>
      </c>
      <c r="H18" s="391">
        <v>35418.400000000001</v>
      </c>
      <c r="I18" s="391">
        <v>681.97500000000002</v>
      </c>
      <c r="J18" s="391">
        <v>924</v>
      </c>
      <c r="K18" s="391">
        <v>805.27001482777405</v>
      </c>
      <c r="L18" s="391">
        <v>34186.199999999997</v>
      </c>
      <c r="M18" s="391">
        <v>1155</v>
      </c>
      <c r="N18" s="391">
        <v>1426.95</v>
      </c>
      <c r="O18" s="391">
        <v>1324.4047093124941</v>
      </c>
      <c r="P18" s="390">
        <v>103665.60000000001</v>
      </c>
    </row>
    <row r="19" spans="2:16" ht="13.5" customHeight="1" x14ac:dyDescent="0.15">
      <c r="B19" s="389"/>
      <c r="C19" s="388">
        <v>8</v>
      </c>
      <c r="D19" s="390"/>
      <c r="E19" s="391">
        <v>840</v>
      </c>
      <c r="F19" s="391">
        <v>1050</v>
      </c>
      <c r="G19" s="391">
        <v>901.49654680457843</v>
      </c>
      <c r="H19" s="391">
        <v>22770.1</v>
      </c>
      <c r="I19" s="391">
        <v>681.97500000000002</v>
      </c>
      <c r="J19" s="391">
        <v>892.5</v>
      </c>
      <c r="K19" s="391">
        <v>813.28799278818019</v>
      </c>
      <c r="L19" s="391">
        <v>23582.2</v>
      </c>
      <c r="M19" s="391">
        <v>1137.0450000000001</v>
      </c>
      <c r="N19" s="391">
        <v>1426.95</v>
      </c>
      <c r="O19" s="391">
        <v>1339.0527193055229</v>
      </c>
      <c r="P19" s="390">
        <v>87639.8</v>
      </c>
    </row>
    <row r="20" spans="2:16" ht="13.5" customHeight="1" x14ac:dyDescent="0.15">
      <c r="B20" s="389"/>
      <c r="C20" s="388">
        <v>9</v>
      </c>
      <c r="D20" s="390"/>
      <c r="E20" s="391">
        <v>840</v>
      </c>
      <c r="F20" s="391">
        <v>1102.5</v>
      </c>
      <c r="G20" s="391">
        <v>917.67770210699848</v>
      </c>
      <c r="H20" s="391">
        <v>29418.2</v>
      </c>
      <c r="I20" s="391">
        <v>681.97500000000002</v>
      </c>
      <c r="J20" s="391">
        <v>997.5</v>
      </c>
      <c r="K20" s="391">
        <v>849.76389271158166</v>
      </c>
      <c r="L20" s="391">
        <v>35051</v>
      </c>
      <c r="M20" s="391">
        <v>1155</v>
      </c>
      <c r="N20" s="391">
        <v>1426.95</v>
      </c>
      <c r="O20" s="391">
        <v>1339.1813348671003</v>
      </c>
      <c r="P20" s="391">
        <v>69702.8</v>
      </c>
    </row>
    <row r="21" spans="2:16" ht="13.5" customHeight="1" x14ac:dyDescent="0.15">
      <c r="B21" s="389"/>
      <c r="C21" s="388">
        <v>10</v>
      </c>
      <c r="D21" s="390"/>
      <c r="E21" s="391">
        <v>840</v>
      </c>
      <c r="F21" s="391">
        <v>1102.5</v>
      </c>
      <c r="G21" s="391">
        <v>928.61444863552515</v>
      </c>
      <c r="H21" s="391">
        <v>38958</v>
      </c>
      <c r="I21" s="391">
        <v>682.5</v>
      </c>
      <c r="J21" s="391">
        <v>997.5</v>
      </c>
      <c r="K21" s="391">
        <v>884.57979044365823</v>
      </c>
      <c r="L21" s="391">
        <v>52279.7</v>
      </c>
      <c r="M21" s="391">
        <v>1060.5</v>
      </c>
      <c r="N21" s="391">
        <v>1487.8500000000001</v>
      </c>
      <c r="O21" s="391">
        <v>1303.4046897653029</v>
      </c>
      <c r="P21" s="390">
        <v>107009.19999999998</v>
      </c>
    </row>
    <row r="22" spans="2:16" ht="13.5" customHeight="1" x14ac:dyDescent="0.15">
      <c r="B22" s="389"/>
      <c r="C22" s="388">
        <v>11</v>
      </c>
      <c r="D22" s="390"/>
      <c r="E22" s="391">
        <v>871.5</v>
      </c>
      <c r="F22" s="391">
        <v>1102.5</v>
      </c>
      <c r="G22" s="391">
        <v>935.85875579482592</v>
      </c>
      <c r="H22" s="391">
        <v>38376.1</v>
      </c>
      <c r="I22" s="391">
        <v>735</v>
      </c>
      <c r="J22" s="391">
        <v>997.5</v>
      </c>
      <c r="K22" s="391">
        <v>879.74383972002124</v>
      </c>
      <c r="L22" s="391">
        <v>43470.899999999994</v>
      </c>
      <c r="M22" s="391">
        <v>997.5</v>
      </c>
      <c r="N22" s="391">
        <v>1522.5</v>
      </c>
      <c r="O22" s="391">
        <v>1266.6739514205544</v>
      </c>
      <c r="P22" s="390">
        <v>100133.8</v>
      </c>
    </row>
    <row r="23" spans="2:16" ht="13.5" customHeight="1" x14ac:dyDescent="0.15">
      <c r="B23" s="393"/>
      <c r="C23" s="394">
        <v>12</v>
      </c>
      <c r="D23" s="403"/>
      <c r="E23" s="395">
        <v>891.97500000000002</v>
      </c>
      <c r="F23" s="395">
        <v>1102.5</v>
      </c>
      <c r="G23" s="403">
        <v>951.69647964408045</v>
      </c>
      <c r="H23" s="395">
        <v>43899.6</v>
      </c>
      <c r="I23" s="395">
        <v>735</v>
      </c>
      <c r="J23" s="395">
        <v>997.5</v>
      </c>
      <c r="K23" s="395">
        <v>882.02518127403539</v>
      </c>
      <c r="L23" s="395">
        <v>34017.599999999999</v>
      </c>
      <c r="M23" s="395">
        <v>1097.25</v>
      </c>
      <c r="N23" s="395">
        <v>1522.5</v>
      </c>
      <c r="O23" s="395">
        <v>1317.0014469359958</v>
      </c>
      <c r="P23" s="403">
        <v>72423.099999999991</v>
      </c>
    </row>
    <row r="24" spans="2:16" ht="13.5" customHeight="1" x14ac:dyDescent="0.15">
      <c r="B24" s="396"/>
      <c r="C24" s="397"/>
      <c r="D24" s="398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</row>
    <row r="25" spans="2:16" ht="13.5" customHeight="1" x14ac:dyDescent="0.15">
      <c r="B25" s="370"/>
      <c r="C25" s="397"/>
      <c r="D25" s="399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</row>
    <row r="26" spans="2:16" ht="13.5" customHeight="1" x14ac:dyDescent="0.15">
      <c r="B26" s="396" t="s">
        <v>120</v>
      </c>
      <c r="C26" s="397"/>
      <c r="D26" s="398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</row>
    <row r="27" spans="2:16" ht="13.5" customHeight="1" x14ac:dyDescent="0.15">
      <c r="B27" s="373">
        <v>41247</v>
      </c>
      <c r="C27" s="374"/>
      <c r="D27" s="375">
        <v>41253</v>
      </c>
      <c r="E27" s="400">
        <v>891.97500000000002</v>
      </c>
      <c r="F27" s="400">
        <v>1102.5</v>
      </c>
      <c r="G27" s="400">
        <v>955.51151985637614</v>
      </c>
      <c r="H27" s="400">
        <v>15378.7</v>
      </c>
      <c r="I27" s="400">
        <v>735</v>
      </c>
      <c r="J27" s="400">
        <v>997.5</v>
      </c>
      <c r="K27" s="400">
        <v>882.8627635960039</v>
      </c>
      <c r="L27" s="400">
        <v>12106.8</v>
      </c>
      <c r="M27" s="400">
        <v>1097.25</v>
      </c>
      <c r="N27" s="400">
        <v>1522.5</v>
      </c>
      <c r="O27" s="400">
        <v>1285.7213660143873</v>
      </c>
      <c r="P27" s="400">
        <v>23601.599999999999</v>
      </c>
    </row>
    <row r="28" spans="2:16" ht="13.5" customHeight="1" x14ac:dyDescent="0.15">
      <c r="B28" s="376" t="s">
        <v>121</v>
      </c>
      <c r="C28" s="377"/>
      <c r="D28" s="375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</row>
    <row r="29" spans="2:16" ht="13.5" customHeight="1" x14ac:dyDescent="0.15">
      <c r="B29" s="373">
        <v>41254</v>
      </c>
      <c r="C29" s="374"/>
      <c r="D29" s="375">
        <v>41260</v>
      </c>
      <c r="E29" s="400">
        <v>891.97500000000002</v>
      </c>
      <c r="F29" s="400">
        <v>1102.5</v>
      </c>
      <c r="G29" s="400">
        <v>948.27396858023792</v>
      </c>
      <c r="H29" s="400">
        <v>13982.6</v>
      </c>
      <c r="I29" s="400">
        <v>787.5</v>
      </c>
      <c r="J29" s="400">
        <v>997.5</v>
      </c>
      <c r="K29" s="400">
        <v>877.37322153275272</v>
      </c>
      <c r="L29" s="400">
        <v>11939.7</v>
      </c>
      <c r="M29" s="400">
        <v>1155</v>
      </c>
      <c r="N29" s="400">
        <v>1501.5</v>
      </c>
      <c r="O29" s="400">
        <v>1316.5363213561286</v>
      </c>
      <c r="P29" s="400">
        <v>22823.200000000001</v>
      </c>
    </row>
    <row r="30" spans="2:16" ht="13.5" customHeight="1" x14ac:dyDescent="0.15">
      <c r="B30" s="376" t="s">
        <v>122</v>
      </c>
      <c r="C30" s="377"/>
      <c r="D30" s="375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</row>
    <row r="31" spans="2:16" ht="13.5" customHeight="1" x14ac:dyDescent="0.15">
      <c r="B31" s="373">
        <v>41261</v>
      </c>
      <c r="C31" s="374"/>
      <c r="D31" s="375">
        <v>41264</v>
      </c>
      <c r="E31" s="400">
        <v>891.97500000000002</v>
      </c>
      <c r="F31" s="400">
        <v>1102.5</v>
      </c>
      <c r="G31" s="400">
        <v>942.98114711488438</v>
      </c>
      <c r="H31" s="400">
        <v>6878.1</v>
      </c>
      <c r="I31" s="400">
        <v>735</v>
      </c>
      <c r="J31" s="400">
        <v>997.5</v>
      </c>
      <c r="K31" s="400">
        <v>892.82665416098223</v>
      </c>
      <c r="L31" s="400">
        <v>4545.2</v>
      </c>
      <c r="M31" s="400">
        <v>1102.5</v>
      </c>
      <c r="N31" s="400">
        <v>1470</v>
      </c>
      <c r="O31" s="400">
        <v>1384.8064046005989</v>
      </c>
      <c r="P31" s="400">
        <v>7052.2</v>
      </c>
    </row>
    <row r="32" spans="2:16" ht="13.5" customHeight="1" x14ac:dyDescent="0.15">
      <c r="B32" s="376" t="s">
        <v>123</v>
      </c>
      <c r="C32" s="377"/>
      <c r="D32" s="375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</row>
    <row r="33" spans="2:18" ht="13.5" customHeight="1" x14ac:dyDescent="0.15">
      <c r="B33" s="373">
        <v>41268</v>
      </c>
      <c r="C33" s="374"/>
      <c r="D33" s="375">
        <v>41271</v>
      </c>
      <c r="E33" s="400">
        <v>891.97500000000002</v>
      </c>
      <c r="F33" s="400">
        <v>1102.5</v>
      </c>
      <c r="G33" s="400">
        <v>957.26721725787525</v>
      </c>
      <c r="H33" s="400">
        <v>7660.2</v>
      </c>
      <c r="I33" s="400">
        <v>735</v>
      </c>
      <c r="J33" s="400">
        <v>997.5</v>
      </c>
      <c r="K33" s="400">
        <v>881.16761962082421</v>
      </c>
      <c r="L33" s="400">
        <v>5425.9</v>
      </c>
      <c r="M33" s="400">
        <v>1233.75</v>
      </c>
      <c r="N33" s="400">
        <v>1426.95</v>
      </c>
      <c r="O33" s="400">
        <v>1335.0549274047189</v>
      </c>
      <c r="P33" s="400">
        <v>18946.099999999999</v>
      </c>
    </row>
    <row r="34" spans="2:18" ht="13.5" customHeight="1" x14ac:dyDescent="0.15">
      <c r="B34" s="376" t="s">
        <v>124</v>
      </c>
      <c r="C34" s="377"/>
      <c r="D34" s="375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</row>
    <row r="35" spans="2:18" ht="13.5" customHeight="1" x14ac:dyDescent="0.15">
      <c r="B35" s="378"/>
      <c r="C35" s="379"/>
      <c r="D35" s="380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</row>
    <row r="36" spans="2:18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2:18" ht="13.5" customHeight="1" x14ac:dyDescent="0.15">
      <c r="B37" s="175"/>
      <c r="C37" s="402"/>
      <c r="D37" s="402"/>
    </row>
    <row r="38" spans="2:18" ht="13.5" customHeight="1" x14ac:dyDescent="0.15">
      <c r="B38" s="217"/>
      <c r="C38" s="402"/>
      <c r="D38" s="402"/>
      <c r="P38" s="333"/>
      <c r="Q38" s="140"/>
      <c r="R38" s="140"/>
    </row>
    <row r="39" spans="2:18" ht="13.5" customHeight="1" x14ac:dyDescent="0.15">
      <c r="B39" s="217"/>
      <c r="C39" s="402"/>
      <c r="D39" s="402"/>
      <c r="P39" s="333"/>
      <c r="Q39" s="140"/>
      <c r="R39" s="140"/>
    </row>
    <row r="40" spans="2:18" ht="13.5" customHeight="1" x14ac:dyDescent="0.15">
      <c r="B40" s="217"/>
      <c r="C40" s="402"/>
      <c r="D40" s="402"/>
      <c r="P40" s="333"/>
      <c r="Q40" s="140"/>
      <c r="R40" s="140"/>
    </row>
    <row r="41" spans="2:18" ht="13.5" customHeight="1" x14ac:dyDescent="0.15">
      <c r="B41" s="175"/>
      <c r="C41" s="402"/>
      <c r="P41" s="333"/>
      <c r="Q41" s="140"/>
      <c r="R41" s="140"/>
    </row>
    <row r="42" spans="2:18" ht="13.5" customHeight="1" x14ac:dyDescent="0.15">
      <c r="B42" s="175"/>
      <c r="C42" s="402"/>
      <c r="P42" s="333"/>
      <c r="Q42" s="140"/>
      <c r="R42" s="140"/>
    </row>
    <row r="43" spans="2:18" ht="13.5" customHeight="1" x14ac:dyDescent="0.15">
      <c r="B43" s="175"/>
      <c r="C43" s="402"/>
      <c r="P43" s="388"/>
      <c r="Q43" s="140"/>
      <c r="R43" s="140"/>
    </row>
    <row r="44" spans="2:18" x14ac:dyDescent="0.15">
      <c r="P44" s="388"/>
      <c r="Q44" s="140"/>
      <c r="R44" s="140"/>
    </row>
    <row r="45" spans="2:18" x14ac:dyDescent="0.15">
      <c r="P45" s="388"/>
      <c r="Q45" s="140"/>
      <c r="R45" s="140"/>
    </row>
    <row r="46" spans="2:18" x14ac:dyDescent="0.15">
      <c r="P46" s="140"/>
      <c r="Q46" s="140"/>
      <c r="R46" s="140"/>
    </row>
    <row r="47" spans="2:18" x14ac:dyDescent="0.15">
      <c r="P47" s="140"/>
      <c r="Q47" s="140"/>
      <c r="R47" s="140"/>
    </row>
    <row r="48" spans="2:18" x14ac:dyDescent="0.15">
      <c r="P48" s="140"/>
      <c r="Q48" s="140"/>
      <c r="R48" s="140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92" t="s">
        <v>42</v>
      </c>
      <c r="E4" s="693"/>
      <c r="F4" s="693"/>
      <c r="G4" s="693"/>
      <c r="H4" s="694"/>
      <c r="I4" s="33"/>
      <c r="J4" s="33"/>
      <c r="K4" s="692" t="s">
        <v>43</v>
      </c>
      <c r="L4" s="693"/>
      <c r="M4" s="694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95" t="s">
        <v>44</v>
      </c>
      <c r="E5" s="696"/>
      <c r="F5" s="39" t="s">
        <v>45</v>
      </c>
      <c r="G5" s="40" t="s">
        <v>46</v>
      </c>
      <c r="H5" s="697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697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8"/>
      <c r="I6" s="47"/>
      <c r="J6" s="47"/>
      <c r="K6" s="45" t="s">
        <v>58</v>
      </c>
      <c r="L6" s="45" t="s">
        <v>59</v>
      </c>
      <c r="M6" s="698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1">
        <v>4040032.56</v>
      </c>
      <c r="E7" s="97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97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78</v>
      </c>
      <c r="B11" s="49">
        <v>5</v>
      </c>
      <c r="C11" s="60" t="s">
        <v>61</v>
      </c>
      <c r="D11" s="59">
        <f>(収集データ量_首都圏!D11+収集データ量_近畿圏!D11+収集データ量_中京圏!D11)</f>
        <v>349285</v>
      </c>
      <c r="E11" s="58">
        <f>(収集データ量_首都圏!E11+収集データ量_近畿圏!E11+収集データ量_中京圏!E11+収集データ量_九州地域!E11)</f>
        <v>1371612</v>
      </c>
      <c r="F11" s="58">
        <f>(収集データ量_首都圏!F11+収集データ量_近畿圏!F11+収集データ量_中京圏!F11+収集データ量_九州地域!F11)</f>
        <v>1876992</v>
      </c>
      <c r="G11" s="59">
        <f>(収集データ量_首都圏!G11+収集データ量_近畿圏!G11+収集データ量_中京圏!G11+収集データ量_九州地域!G11)</f>
        <v>1032556</v>
      </c>
      <c r="H11" s="59">
        <f t="shared" ref="H11:H26" si="0">D11+E11+F11+G11</f>
        <v>4630445</v>
      </c>
      <c r="I11" s="59">
        <f>(収集データ量_首都圏!I11+収集データ量_近畿圏!I11+収集データ量_中京圏!I11)</f>
        <v>779170</v>
      </c>
      <c r="J11" s="59">
        <f t="shared" ref="J11:J26" si="1">H11+I11</f>
        <v>5409615</v>
      </c>
      <c r="K11" s="59">
        <f>(収集データ量_首都圏!K11+収集データ量_近畿圏!K11+収集データ量_中京圏!K11+収集データ量_九州地域!K11)</f>
        <v>14983900</v>
      </c>
      <c r="L11" s="59">
        <f>(収集データ量_首都圏!L11+収集データ量_近畿圏!L11+収集データ量_中京圏!L11)</f>
        <v>574236</v>
      </c>
      <c r="M11" s="59">
        <f t="shared" ref="M11:M26" si="2">K11+L11</f>
        <v>15558136</v>
      </c>
      <c r="N11" s="59">
        <f>(収集データ量_首都圏!N11+収集データ量_近畿圏!N11+収集データ量_中京圏!N11)</f>
        <v>1831198</v>
      </c>
      <c r="O11" s="59">
        <f t="shared" ref="O11:O26" si="3">M11+N11</f>
        <v>17389334</v>
      </c>
      <c r="P11" s="61">
        <f t="shared" ref="P11:P26" si="4">J11+O11</f>
        <v>22798949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6</v>
      </c>
      <c r="C12" s="63"/>
      <c r="D12" s="67">
        <f>(収集データ量_首都圏!D12+収集データ量_近畿圏!D12+収集データ量_中京圏!D12)</f>
        <v>359529</v>
      </c>
      <c r="E12" s="58">
        <f>(収集データ量_首都圏!E12+収集データ量_近畿圏!E12+収集データ量_中京圏!E12+収集データ量_九州地域!E12)</f>
        <v>1337646</v>
      </c>
      <c r="F12" s="58">
        <f>(収集データ量_首都圏!F12+収集データ量_近畿圏!F12+収集データ量_中京圏!F12+収集データ量_九州地域!F12)</f>
        <v>1269852</v>
      </c>
      <c r="G12" s="59">
        <f>(収集データ量_首都圏!G12+収集データ量_近畿圏!G12+収集データ量_中京圏!G12+収集データ量_九州地域!G12)</f>
        <v>824696</v>
      </c>
      <c r="H12" s="59">
        <f t="shared" si="0"/>
        <v>3791723</v>
      </c>
      <c r="I12" s="59">
        <f>(収集データ量_首都圏!I12+収集データ量_近畿圏!I12+収集データ量_中京圏!I12)</f>
        <v>727277</v>
      </c>
      <c r="J12" s="59">
        <f t="shared" si="1"/>
        <v>4519000</v>
      </c>
      <c r="K12" s="59">
        <f>(収集データ量_首都圏!K12+収集データ量_近畿圏!K12+収集データ量_中京圏!K12+収集データ量_九州地域!K12)</f>
        <v>14087631</v>
      </c>
      <c r="L12" s="59">
        <f>(収集データ量_首都圏!L12+収集データ量_近畿圏!L12+収集データ量_中京圏!L12)</f>
        <v>484764</v>
      </c>
      <c r="M12" s="59">
        <f t="shared" si="2"/>
        <v>14572395</v>
      </c>
      <c r="N12" s="59">
        <f>(収集データ量_首都圏!N12+収集データ量_近畿圏!N12+収集データ量_中京圏!N12)</f>
        <v>2439279</v>
      </c>
      <c r="O12" s="59">
        <f t="shared" si="3"/>
        <v>17011674</v>
      </c>
      <c r="P12" s="61">
        <f t="shared" si="4"/>
        <v>21530674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7</v>
      </c>
      <c r="C13" s="98"/>
      <c r="D13" s="67">
        <f>(収集データ量_首都圏!D13+収集データ量_近畿圏!D13+収集データ量_中京圏!D13)</f>
        <v>353400</v>
      </c>
      <c r="E13" s="58">
        <f>(収集データ量_首都圏!E13+収集データ量_近畿圏!E13+収集データ量_中京圏!E13+収集データ量_九州地域!E13)</f>
        <v>1239885</v>
      </c>
      <c r="F13" s="58">
        <f>(収集データ量_首都圏!F13+収集データ量_近畿圏!F13+収集データ量_中京圏!F13+収集データ量_九州地域!F13)</f>
        <v>1397927</v>
      </c>
      <c r="G13" s="59">
        <f>(収集データ量_首都圏!G13+収集データ量_近畿圏!G13+収集データ量_中京圏!G13+収集データ量_九州地域!G13)</f>
        <v>685502</v>
      </c>
      <c r="H13" s="59">
        <f t="shared" si="0"/>
        <v>3676714</v>
      </c>
      <c r="I13" s="59">
        <f>(収集データ量_首都圏!I13+収集データ量_近畿圏!I13+収集データ量_中京圏!I13)</f>
        <v>641801</v>
      </c>
      <c r="J13" s="59">
        <f t="shared" si="1"/>
        <v>4318515</v>
      </c>
      <c r="K13" s="59">
        <f>(収集データ量_首都圏!K13+収集データ量_近畿圏!K13+収集データ量_中京圏!K13+収集データ量_九州地域!K13)</f>
        <v>12067271</v>
      </c>
      <c r="L13" s="59">
        <f>(収集データ量_首都圏!L13+収集データ量_近畿圏!L13+収集データ量_中京圏!L13)</f>
        <v>548144</v>
      </c>
      <c r="M13" s="59">
        <f t="shared" si="2"/>
        <v>12615415</v>
      </c>
      <c r="N13" s="59">
        <f>(収集データ量_首都圏!N13+収集データ量_近畿圏!N13+収集データ量_中京圏!N13)</f>
        <v>2221007</v>
      </c>
      <c r="O13" s="59">
        <f t="shared" si="3"/>
        <v>14836422</v>
      </c>
      <c r="P13" s="61">
        <f t="shared" si="4"/>
        <v>19154937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8</v>
      </c>
      <c r="C14" s="64"/>
      <c r="D14" s="67">
        <f>(収集データ量_首都圏!D14+収集データ量_近畿圏!D14+収集データ量_中京圏!D14)</f>
        <v>375760</v>
      </c>
      <c r="E14" s="58">
        <f>(収集データ量_首都圏!E14+収集データ量_近畿圏!E14+収集データ量_中京圏!E14+収集データ量_九州地域!E14)</f>
        <v>1542718</v>
      </c>
      <c r="F14" s="58">
        <f>(収集データ量_首都圏!F14+収集データ量_近畿圏!F14+収集データ量_中京圏!F14+収集データ量_九州地域!F14)</f>
        <v>1542418</v>
      </c>
      <c r="G14" s="59">
        <f>(収集データ量_首都圏!G14+収集データ量_近畿圏!G14+収集データ量_中京圏!G14+収集データ量_九州地域!G14)</f>
        <v>546032</v>
      </c>
      <c r="H14" s="59">
        <f t="shared" si="0"/>
        <v>4006928</v>
      </c>
      <c r="I14" s="59">
        <f>(収集データ量_首都圏!I14+収集データ量_近畿圏!I14+収集データ量_中京圏!I14)</f>
        <v>998403</v>
      </c>
      <c r="J14" s="59">
        <f t="shared" si="1"/>
        <v>5005331</v>
      </c>
      <c r="K14" s="59">
        <f>(収集データ量_首都圏!K14+収集データ量_近畿圏!K14+収集データ量_中京圏!K14+収集データ量_九州地域!K14)</f>
        <v>13856431</v>
      </c>
      <c r="L14" s="59">
        <f>(収集データ量_首都圏!L14+収集データ量_近畿圏!L14+収集データ量_中京圏!L14)</f>
        <v>782424</v>
      </c>
      <c r="M14" s="59">
        <f t="shared" si="2"/>
        <v>14638855</v>
      </c>
      <c r="N14" s="59">
        <f>(収集データ量_首都圏!N14+収集データ量_近畿圏!N14+収集データ量_中京圏!N14)</f>
        <v>2696152</v>
      </c>
      <c r="O14" s="59">
        <f t="shared" si="3"/>
        <v>17335007</v>
      </c>
      <c r="P14" s="61">
        <f t="shared" si="4"/>
        <v>22340338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9</v>
      </c>
      <c r="C15" s="65"/>
      <c r="D15" s="67">
        <f>(収集データ量_首都圏!D15+収集データ量_近畿圏!D15+収集データ量_中京圏!D15)</f>
        <v>328748</v>
      </c>
      <c r="E15" s="58">
        <f>(収集データ量_首都圏!E15+収集データ量_近畿圏!E15+収集データ量_中京圏!E15+収集データ量_九州地域!E15)</f>
        <v>1163493</v>
      </c>
      <c r="F15" s="58">
        <f>(収集データ量_首都圏!F15+収集データ量_近畿圏!F15+収集データ量_中京圏!F15+収集データ量_九州地域!F15)</f>
        <v>1404755</v>
      </c>
      <c r="G15" s="59">
        <f>(収集データ量_首都圏!G15+収集データ量_近畿圏!G15+収集データ量_中京圏!G15+収集データ量_九州地域!G15)</f>
        <v>579049</v>
      </c>
      <c r="H15" s="59">
        <f t="shared" si="0"/>
        <v>3476045</v>
      </c>
      <c r="I15" s="59">
        <f>(収集データ量_首都圏!I15+収集データ量_近畿圏!I15+収集データ量_中京圏!I15)</f>
        <v>921375</v>
      </c>
      <c r="J15" s="59">
        <f t="shared" si="1"/>
        <v>4397420</v>
      </c>
      <c r="K15" s="59">
        <f>(収集データ量_首都圏!K15+収集データ量_近畿圏!K15+収集データ量_中京圏!K15+収集データ量_九州地域!K15)</f>
        <v>12930893</v>
      </c>
      <c r="L15" s="59">
        <f>(収集データ量_首都圏!L15+収集データ量_近畿圏!L15+収集データ量_中京圏!L15)</f>
        <v>512445</v>
      </c>
      <c r="M15" s="59">
        <f t="shared" si="2"/>
        <v>13443338</v>
      </c>
      <c r="N15" s="59">
        <f>(収集データ量_首都圏!N15+収集データ量_近畿圏!N15+収集データ量_中京圏!N15)</f>
        <v>2386091</v>
      </c>
      <c r="O15" s="59">
        <f t="shared" si="3"/>
        <v>15829429</v>
      </c>
      <c r="P15" s="61">
        <f t="shared" si="4"/>
        <v>20226849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10</v>
      </c>
      <c r="C16" s="65"/>
      <c r="D16" s="67">
        <f>(収集データ量_首都圏!D16+収集データ量_近畿圏!D16+収集データ量_中京圏!D16)</f>
        <v>375367</v>
      </c>
      <c r="E16" s="58">
        <f>(収集データ量_首都圏!E16+収集データ量_近畿圏!E16+収集データ量_中京圏!E16+収集データ量_九州地域!E16)</f>
        <v>1177866</v>
      </c>
      <c r="F16" s="58">
        <f>(収集データ量_首都圏!F16+収集データ量_近畿圏!F16+収集データ量_中京圏!F16+収集データ量_九州地域!F16)</f>
        <v>1368630</v>
      </c>
      <c r="G16" s="59">
        <f>(収集データ量_首都圏!G16+収集データ量_近畿圏!G16+収集データ量_中京圏!G16+収集データ量_九州地域!G16)</f>
        <v>687631</v>
      </c>
      <c r="H16" s="59">
        <f t="shared" si="0"/>
        <v>3609494</v>
      </c>
      <c r="I16" s="59">
        <f>(収集データ量_首都圏!I16+収集データ量_近畿圏!I16+収集データ量_中京圏!I16)</f>
        <v>870043</v>
      </c>
      <c r="J16" s="59">
        <f t="shared" si="1"/>
        <v>4479537</v>
      </c>
      <c r="K16" s="59">
        <f>(収集データ量_首都圏!K16+収集データ量_近畿圏!K16+収集データ量_中京圏!K16+収集データ量_九州地域!K16)</f>
        <v>14916723</v>
      </c>
      <c r="L16" s="59">
        <f>(収集データ量_首都圏!L16+収集データ量_近畿圏!L16+収集データ量_中京圏!L16)</f>
        <v>535613</v>
      </c>
      <c r="M16" s="59">
        <f t="shared" si="2"/>
        <v>15452336</v>
      </c>
      <c r="N16" s="59">
        <f>(収集データ量_首都圏!N16+収集データ量_近畿圏!N16+収集データ量_中京圏!N16)</f>
        <v>2305322</v>
      </c>
      <c r="O16" s="59">
        <f t="shared" si="3"/>
        <v>17757658</v>
      </c>
      <c r="P16" s="61">
        <f t="shared" si="4"/>
        <v>22237195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11</v>
      </c>
      <c r="C17" s="64"/>
      <c r="D17" s="67">
        <f>(収集データ量_首都圏!D17+収集データ量_近畿圏!D17+収集データ量_中京圏!D17)</f>
        <v>372405</v>
      </c>
      <c r="E17" s="58">
        <f>(収集データ量_首都圏!E17+収集データ量_近畿圏!E17+収集データ量_中京圏!E17+収集データ量_九州地域!E17)</f>
        <v>1803280</v>
      </c>
      <c r="F17" s="58">
        <f>(収集データ量_首都圏!F17+収集データ量_近畿圏!F17+収集データ量_中京圏!F17+収集データ量_九州地域!F17)</f>
        <v>1687916</v>
      </c>
      <c r="G17" s="59">
        <f>(収集データ量_首都圏!G17+収集データ量_近畿圏!G17+収集データ量_中京圏!G17+収集データ量_九州地域!G17)</f>
        <v>773696</v>
      </c>
      <c r="H17" s="59">
        <f t="shared" si="0"/>
        <v>4637297</v>
      </c>
      <c r="I17" s="59">
        <f>(収集データ量_首都圏!I17+収集データ量_近畿圏!I17+収集データ量_中京圏!I17)</f>
        <v>787148</v>
      </c>
      <c r="J17" s="59">
        <f t="shared" si="1"/>
        <v>5424445</v>
      </c>
      <c r="K17" s="59">
        <f>(収集データ量_首都圏!K17+収集データ量_近畿圏!K17+収集データ量_中京圏!K17+収集データ量_九州地域!K17)</f>
        <v>15451885</v>
      </c>
      <c r="L17" s="59">
        <f>(収集データ量_首都圏!L17+収集データ量_近畿圏!L17+収集データ量_中京圏!L17)</f>
        <v>645776</v>
      </c>
      <c r="M17" s="59">
        <f t="shared" si="2"/>
        <v>16097661</v>
      </c>
      <c r="N17" s="59">
        <f>(収集データ量_首都圏!N17+収集データ量_近畿圏!N17+収集データ量_中京圏!N17)</f>
        <v>2109915</v>
      </c>
      <c r="O17" s="59">
        <f t="shared" si="3"/>
        <v>18207576</v>
      </c>
      <c r="P17" s="61">
        <f t="shared" si="4"/>
        <v>23632021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12</v>
      </c>
      <c r="C18" s="64"/>
      <c r="D18" s="67">
        <f>(収集データ量_首都圏!D18+収集データ量_近畿圏!D18+収集データ量_中京圏!D18)</f>
        <v>644860</v>
      </c>
      <c r="E18" s="58">
        <f>(収集データ量_首都圏!E18+収集データ量_近畿圏!E18+収集データ量_中京圏!E18+収集データ量_九州地域!E18)</f>
        <v>2035024</v>
      </c>
      <c r="F18" s="58">
        <f>(収集データ量_首都圏!F18+収集データ量_近畿圏!F18+収集データ量_中京圏!F18+収集データ量_九州地域!F18)</f>
        <v>1747152</v>
      </c>
      <c r="G18" s="59">
        <f>(収集データ量_首都圏!G18+収集データ量_近畿圏!G18+収集データ量_中京圏!G18+収集データ量_九州地域!G18)</f>
        <v>861985</v>
      </c>
      <c r="H18" s="59">
        <f t="shared" si="0"/>
        <v>5289021</v>
      </c>
      <c r="I18" s="59">
        <f>(収集データ量_首都圏!I18+収集データ量_近畿圏!I18+収集データ量_中京圏!I18)</f>
        <v>800212</v>
      </c>
      <c r="J18" s="59">
        <f t="shared" si="1"/>
        <v>6089233</v>
      </c>
      <c r="K18" s="59">
        <f>(収集データ量_首都圏!K18+収集データ量_近畿圏!K18+収集データ量_中京圏!K18+収集データ量_九州地域!K18)</f>
        <v>15073554</v>
      </c>
      <c r="L18" s="59">
        <f>(収集データ量_首都圏!L18+収集データ量_近畿圏!L18+収集データ量_中京圏!L18)</f>
        <v>676402</v>
      </c>
      <c r="M18" s="59">
        <f t="shared" si="2"/>
        <v>15749956</v>
      </c>
      <c r="N18" s="59">
        <f>(収集データ量_首都圏!N18+収集データ量_近畿圏!N18+収集データ量_中京圏!N18)</f>
        <v>2289480</v>
      </c>
      <c r="O18" s="59">
        <f t="shared" si="3"/>
        <v>18039436</v>
      </c>
      <c r="P18" s="61">
        <f t="shared" si="4"/>
        <v>24128669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1</v>
      </c>
      <c r="C19" s="64"/>
      <c r="D19" s="66">
        <f>(収集データ量_首都圏!D19+収集データ量_近畿圏!D19+収集データ量_中京圏!D19)</f>
        <v>460238.1</v>
      </c>
      <c r="E19" s="58">
        <f>(収集データ量_首都圏!E19+収集データ量_近畿圏!E19+収集データ量_中京圏!E19+収集データ量_九州地域!E19)</f>
        <v>1643792.1</v>
      </c>
      <c r="F19" s="58">
        <f>(収集データ量_首都圏!F19+収集データ量_近畿圏!F19+収集データ量_中京圏!F19+収集データ量_九州地域!F19)</f>
        <v>1657449.2</v>
      </c>
      <c r="G19" s="59">
        <f>(収集データ量_首都圏!G19+収集データ量_近畿圏!G19+収集データ量_中京圏!G19+収集データ量_九州地域!G19)</f>
        <v>807559.90000000014</v>
      </c>
      <c r="H19" s="59">
        <f t="shared" si="0"/>
        <v>4569039.3000000007</v>
      </c>
      <c r="I19" s="59">
        <f>(収集データ量_首都圏!I19+収集データ量_近畿圏!I19+収集データ量_中京圏!I19)</f>
        <v>649008.1</v>
      </c>
      <c r="J19" s="59">
        <f t="shared" si="1"/>
        <v>5218047.4000000004</v>
      </c>
      <c r="K19" s="59">
        <f>(収集データ量_首都圏!K19+収集データ量_近畿圏!K19+収集データ量_中京圏!K19+収集データ量_九州地域!K19)</f>
        <v>14417792.600000001</v>
      </c>
      <c r="L19" s="59">
        <f>(収集データ量_首都圏!L19+収集データ量_近畿圏!L19+収集データ量_中京圏!L19)</f>
        <v>550522.5</v>
      </c>
      <c r="M19" s="59">
        <f t="shared" si="2"/>
        <v>14968315.100000001</v>
      </c>
      <c r="N19" s="59">
        <f>(収集データ量_首都圏!N19+収集データ量_近畿圏!N19+収集データ量_中京圏!N19)</f>
        <v>2102878.8000000003</v>
      </c>
      <c r="O19" s="59">
        <f t="shared" si="3"/>
        <v>17071193.900000002</v>
      </c>
      <c r="P19" s="61">
        <f t="shared" si="4"/>
        <v>22289241.300000004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2</v>
      </c>
      <c r="C20" s="64"/>
      <c r="D20" s="67">
        <f>(収集データ量_首都圏!D20+収集データ量_近畿圏!D20+収集データ量_中京圏!D20)</f>
        <v>328276.2</v>
      </c>
      <c r="E20" s="66">
        <f>(収集データ量_首都圏!E20+収集データ量_近畿圏!E20+収集データ量_中京圏!E20+収集データ量_九州地域!E20)</f>
        <v>1639189.7999999998</v>
      </c>
      <c r="F20" s="66">
        <f>(収集データ量_首都圏!F20+収集データ量_近畿圏!F20+収集データ量_中京圏!F20+収集データ量_九州地域!F20)</f>
        <v>1480437.3</v>
      </c>
      <c r="G20" s="67">
        <f>(収集データ量_首都圏!G20+収集データ量_近畿圏!G20+収集データ量_中京圏!G20+収集データ量_九州地域!G20)</f>
        <v>653687.1</v>
      </c>
      <c r="H20" s="67">
        <f t="shared" si="0"/>
        <v>4101590.4</v>
      </c>
      <c r="I20" s="67">
        <f>(収集データ量_首都圏!I20+収集データ量_近畿圏!I20+収集データ量_中京圏!I20)</f>
        <v>630760.30000000005</v>
      </c>
      <c r="J20" s="67">
        <f t="shared" si="1"/>
        <v>4732350.7</v>
      </c>
      <c r="K20" s="67">
        <f>(収集データ量_首都圏!K20+収集データ量_近畿圏!K20+収集データ量_中京圏!K20+収集データ量_九州地域!K20)</f>
        <v>14561317.999999998</v>
      </c>
      <c r="L20" s="67">
        <f>(収集データ量_首都圏!L20+収集データ量_近畿圏!L20+収集データ量_中京圏!L20)</f>
        <v>608714.30000000005</v>
      </c>
      <c r="M20" s="67">
        <f t="shared" si="2"/>
        <v>15170032.299999999</v>
      </c>
      <c r="N20" s="67">
        <f>(収集データ量_首都圏!N20+収集データ量_近畿圏!N20+収集データ量_中京圏!N20)</f>
        <v>2139033.6000000001</v>
      </c>
      <c r="O20" s="67">
        <f t="shared" si="3"/>
        <v>17309065.899999999</v>
      </c>
      <c r="P20" s="68">
        <f t="shared" si="4"/>
        <v>22041416.599999998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3</v>
      </c>
      <c r="C21" s="64"/>
      <c r="D21" s="67">
        <f>(収集データ量_首都圏!D21+収集データ量_近畿圏!D21+収集データ量_中京圏!D21)</f>
        <v>362243.2</v>
      </c>
      <c r="E21" s="66">
        <f>(収集データ量_首都圏!E21+収集データ量_近畿圏!E21+収集データ量_中京圏!E21+収集データ量_九州地域!E21)</f>
        <v>1444513.2000000002</v>
      </c>
      <c r="F21" s="67">
        <f>(収集データ量_首都圏!F21+収集データ量_近畿圏!F21+収集データ量_中京圏!F21+収集データ量_九州地域!F21)</f>
        <v>1613546.5999999999</v>
      </c>
      <c r="G21" s="67">
        <f>(収集データ量_首都圏!G21+収集データ量_近畿圏!G21+収集データ量_中京圏!G21+収集データ量_九州地域!G21)</f>
        <v>702322</v>
      </c>
      <c r="H21" s="67">
        <f t="shared" si="0"/>
        <v>4122625</v>
      </c>
      <c r="I21" s="67">
        <f>(収集データ量_首都圏!I21+収集データ量_近畿圏!I21+収集データ量_中京圏!I21)</f>
        <v>666813.5</v>
      </c>
      <c r="J21" s="67">
        <f t="shared" si="1"/>
        <v>4789438.5</v>
      </c>
      <c r="K21" s="67">
        <f>(収集データ量_首都圏!K21+収集データ量_近畿圏!K21+収集データ量_中京圏!K21+収集データ量_九州地域!K21)</f>
        <v>13868720.700000001</v>
      </c>
      <c r="L21" s="67">
        <f>(収集データ量_首都圏!L21+収集データ量_近畿圏!L21+収集データ量_中京圏!L21)</f>
        <v>651986.20000000007</v>
      </c>
      <c r="M21" s="67">
        <f t="shared" si="2"/>
        <v>14520706.9</v>
      </c>
      <c r="N21" s="67">
        <f>(収集データ量_首都圏!N21+収集データ量_近畿圏!N21+収集データ量_中京圏!N21)</f>
        <v>2244882.8000000003</v>
      </c>
      <c r="O21" s="67">
        <f t="shared" si="3"/>
        <v>16765589.700000001</v>
      </c>
      <c r="P21" s="69">
        <f t="shared" si="4"/>
        <v>21555028.200000003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 t="s">
        <v>76</v>
      </c>
      <c r="B22" s="49">
        <v>4</v>
      </c>
      <c r="C22" s="64" t="s">
        <v>61</v>
      </c>
      <c r="D22" s="67">
        <f>(収集データ量_首都圏!D22+収集データ量_近畿圏!D22+収集データ量_中京圏!D22)</f>
        <v>343503.9</v>
      </c>
      <c r="E22" s="66">
        <f>(収集データ量_首都圏!E22+収集データ量_近畿圏!E22+収集データ量_中京圏!E22+収集データ量_九州地域!E22)</f>
        <v>1917620.4</v>
      </c>
      <c r="F22" s="67">
        <f>(収集データ量_首都圏!F22+収集データ量_近畿圏!F22+収集データ量_中京圏!F22+収集データ量_九州地域!F22)</f>
        <v>1849222.5999999999</v>
      </c>
      <c r="G22" s="67">
        <f>(収集データ量_首都圏!G22+収集データ量_近畿圏!G22+収集データ量_中京圏!G22+収集データ量_九州地域!G22)</f>
        <v>1092982.5999999999</v>
      </c>
      <c r="H22" s="67">
        <f t="shared" si="0"/>
        <v>5203329.4999999991</v>
      </c>
      <c r="I22" s="67">
        <f>(収集データ量_首都圏!I22+収集データ量_近畿圏!I22+収集データ量_中京圏!I22)</f>
        <v>770899</v>
      </c>
      <c r="J22" s="67">
        <f t="shared" si="1"/>
        <v>5974228.4999999991</v>
      </c>
      <c r="K22" s="67">
        <f>(収集データ量_首都圏!K22+収集データ量_近畿圏!K22+収集データ量_中京圏!K22+収集データ量_九州地域!K22)</f>
        <v>14625214.100000001</v>
      </c>
      <c r="L22" s="67">
        <f>(収集データ量_首都圏!L22+収集データ量_近畿圏!L22+収集データ量_中京圏!L22)</f>
        <v>535092.19999999995</v>
      </c>
      <c r="M22" s="67">
        <f t="shared" si="2"/>
        <v>15160306.300000001</v>
      </c>
      <c r="N22" s="67">
        <f>(収集データ量_首都圏!N22+収集データ量_近畿圏!N22+収集データ量_中京圏!N22)</f>
        <v>3327798.6</v>
      </c>
      <c r="O22" s="67">
        <f t="shared" si="3"/>
        <v>18488104.900000002</v>
      </c>
      <c r="P22" s="69">
        <f t="shared" si="4"/>
        <v>24462333.400000002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5</v>
      </c>
      <c r="C23" s="64"/>
      <c r="D23" s="67">
        <f>(収集データ量_首都圏!D23+収集データ量_近畿圏!D23+収集データ量_中京圏!D23)</f>
        <v>474802.19999999995</v>
      </c>
      <c r="E23" s="66">
        <f>(収集データ量_首都圏!E23+収集データ量_近畿圏!E23+収集データ量_中京圏!E23+収集データ量_九州地域!E23)</f>
        <v>2299054.2999999998</v>
      </c>
      <c r="F23" s="67">
        <f>(収集データ量_首都圏!F23+収集データ量_近畿圏!F23+収集データ量_中京圏!F23+収集データ量_九州地域!F23)</f>
        <v>2301602.7000000002</v>
      </c>
      <c r="G23" s="67">
        <f>(収集データ量_首都圏!G23+収集データ量_近畿圏!G23+収集データ量_中京圏!G23+収集データ量_九州地域!G23)</f>
        <v>1250175.9000000001</v>
      </c>
      <c r="H23" s="67">
        <f t="shared" si="0"/>
        <v>6325635.1000000006</v>
      </c>
      <c r="I23" s="67">
        <f>(収集データ量_首都圏!I23+収集データ量_近畿圏!I23+収集データ量_中京圏!I23)</f>
        <v>955334.20000000007</v>
      </c>
      <c r="J23" s="67">
        <f t="shared" si="1"/>
        <v>7280969.3000000007</v>
      </c>
      <c r="K23" s="67">
        <f>(収集データ量_首都圏!K23+収集データ量_近畿圏!K23+収集データ量_中京圏!K23+収集データ量_九州地域!K23)</f>
        <v>15920603.5</v>
      </c>
      <c r="L23" s="67">
        <f>(収集データ量_首都圏!L23+収集データ量_近畿圏!L23+収集データ量_中京圏!L23)</f>
        <v>736709.10000000009</v>
      </c>
      <c r="M23" s="67">
        <f t="shared" si="2"/>
        <v>16657312.6</v>
      </c>
      <c r="N23" s="67">
        <f>(収集データ量_首都圏!N23+収集データ量_近畿圏!N23+収集データ量_中京圏!N23)</f>
        <v>3285313.5</v>
      </c>
      <c r="O23" s="67">
        <f t="shared" si="3"/>
        <v>19942626.100000001</v>
      </c>
      <c r="P23" s="68">
        <f t="shared" si="4"/>
        <v>27223595.400000002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6</v>
      </c>
      <c r="C24" s="98"/>
      <c r="D24" s="67">
        <f>(収集データ量_首都圏!D24+収集データ量_近畿圏!D24+収集データ量_中京圏!D24)</f>
        <v>388822.79999999993</v>
      </c>
      <c r="E24" s="66">
        <f>(収集データ量_首都圏!E24+収集データ量_近畿圏!E24+収集データ量_中京圏!E24+収集データ量_九州地域!E24)</f>
        <v>1759111.7999999998</v>
      </c>
      <c r="F24" s="67">
        <f>(収集データ量_首都圏!F24+収集データ量_近畿圏!F24+収集データ量_中京圏!F24+収集データ量_九州地域!F24)</f>
        <v>1832949.3999999997</v>
      </c>
      <c r="G24" s="67">
        <f>(収集データ量_首都圏!G24+収集データ量_近畿圏!G24+収集データ量_中京圏!G24+収集データ量_九州地域!G24)</f>
        <v>1002178.6</v>
      </c>
      <c r="H24" s="67">
        <f t="shared" si="0"/>
        <v>4983062.5999999987</v>
      </c>
      <c r="I24" s="67">
        <f>(収集データ量_首都圏!I24+収集データ量_近畿圏!I24+収集データ量_中京圏!I24)</f>
        <v>700399.20000000007</v>
      </c>
      <c r="J24" s="67">
        <f t="shared" si="1"/>
        <v>5683461.7999999989</v>
      </c>
      <c r="K24" s="67">
        <f>(収集データ量_首都圏!K24+収集データ量_近畿圏!K24+収集データ量_中京圏!K24+収集データ量_九州地域!K24)</f>
        <v>14184409.5</v>
      </c>
      <c r="L24" s="67">
        <f>(収集データ量_首都圏!L24+収集データ量_近畿圏!L24+収集データ量_中京圏!L24)</f>
        <v>827984.09999999986</v>
      </c>
      <c r="M24" s="67">
        <f t="shared" si="2"/>
        <v>15012393.6</v>
      </c>
      <c r="N24" s="67">
        <f>(収集データ量_首都圏!N24+収集データ量_近畿圏!N24+収集データ量_中京圏!N24)</f>
        <v>2898849.1999999997</v>
      </c>
      <c r="O24" s="67">
        <f t="shared" si="3"/>
        <v>17911242.800000001</v>
      </c>
      <c r="P24" s="68">
        <f t="shared" si="4"/>
        <v>23594704.600000001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7</v>
      </c>
      <c r="C25" s="64"/>
      <c r="D25" s="67">
        <f>(収集データ量_首都圏!D25+収集データ量_近畿圏!D25+収集データ量_中京圏!D25)</f>
        <v>443467.10000000003</v>
      </c>
      <c r="E25" s="66">
        <f>(収集データ量_首都圏!E25+収集データ量_近畿圏!E25+収集データ量_中京圏!E25+収集データ量_九州地域!E25)</f>
        <v>1841161.5</v>
      </c>
      <c r="F25" s="67">
        <f>(収集データ量_首都圏!F25+収集データ量_近畿圏!F25+収集データ量_中京圏!F25+収集データ量_九州地域!F25)</f>
        <v>2140348.1</v>
      </c>
      <c r="G25" s="67">
        <f>(収集データ量_首都圏!G25+収集データ量_近畿圏!G25+収集データ量_中京圏!G25+収集データ量_九州地域!G25)</f>
        <v>1223487.7000000002</v>
      </c>
      <c r="H25" s="67">
        <f t="shared" si="0"/>
        <v>5648464.4000000004</v>
      </c>
      <c r="I25" s="67">
        <f>(収集データ量_首都圏!I25+収集データ量_近畿圏!I25+収集データ量_中京圏!I25)</f>
        <v>708331.5</v>
      </c>
      <c r="J25" s="67">
        <f t="shared" si="1"/>
        <v>6356795.9000000004</v>
      </c>
      <c r="K25" s="67">
        <f>(収集データ量_首都圏!K25+収集データ量_近畿圏!K25+収集データ量_中京圏!K25+収集データ量_九州地域!K25)</f>
        <v>14098726.4</v>
      </c>
      <c r="L25" s="67">
        <f>(収集データ量_首都圏!L25+収集データ量_近畿圏!L25+収集データ量_中京圏!L25)</f>
        <v>931311.4</v>
      </c>
      <c r="M25" s="67">
        <f t="shared" si="2"/>
        <v>15030037.800000001</v>
      </c>
      <c r="N25" s="67">
        <f>(収集データ量_首都圏!N25+収集データ量_近畿圏!N25+収集データ量_中京圏!N25)</f>
        <v>3416020.1</v>
      </c>
      <c r="O25" s="67">
        <f t="shared" si="3"/>
        <v>18446057.900000002</v>
      </c>
      <c r="P25" s="68">
        <f t="shared" si="4"/>
        <v>24802853.800000004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8</v>
      </c>
      <c r="C26" s="64"/>
      <c r="D26" s="67">
        <f>(収集データ量_首都圏!D26+収集データ量_近畿圏!D26+収集データ量_中京圏!D26)</f>
        <v>449910.19999999995</v>
      </c>
      <c r="E26" s="67">
        <f>(収集データ量_首都圏!E26+収集データ量_近畿圏!E26+収集データ量_中京圏!E26+収集データ量_九州地域!E26)</f>
        <v>2344244.4</v>
      </c>
      <c r="F26" s="67">
        <f>(収集データ量_首都圏!F26+収集データ量_近畿圏!F26+収集データ量_中京圏!F26+収集データ量_九州地域!F26)</f>
        <v>1714569.7000000002</v>
      </c>
      <c r="G26" s="67">
        <f>(収集データ量_首都圏!G26+収集データ量_近畿圏!G26+収集データ量_中京圏!G26+収集データ量_九州地域!G26)</f>
        <v>970848.49999999988</v>
      </c>
      <c r="H26" s="67">
        <f t="shared" si="0"/>
        <v>5479572.7999999998</v>
      </c>
      <c r="I26" s="67">
        <f>(収集データ量_首都圏!I26+収集データ量_近畿圏!I26+収集データ量_中京圏!I26)</f>
        <v>726248.8</v>
      </c>
      <c r="J26" s="67">
        <f t="shared" si="1"/>
        <v>6205821.5999999996</v>
      </c>
      <c r="K26" s="67">
        <f>(収集データ量_首都圏!K26+収集データ量_近畿圏!K26+収集データ量_中京圏!K26+収集データ量_九州地域!K26)</f>
        <v>13860251.999999996</v>
      </c>
      <c r="L26" s="67">
        <f>(収集データ量_首都圏!L26+収集データ量_近畿圏!L26+収集データ量_中京圏!L26)</f>
        <v>767861.8</v>
      </c>
      <c r="M26" s="67">
        <f t="shared" si="2"/>
        <v>14628113.799999997</v>
      </c>
      <c r="N26" s="67">
        <f>(収集データ量_首都圏!N26+収集データ量_近畿圏!N26+収集データ量_中京圏!N26)</f>
        <v>3277030.6999999997</v>
      </c>
      <c r="O26" s="67">
        <f t="shared" si="3"/>
        <v>17905144.499999996</v>
      </c>
      <c r="P26" s="69">
        <f t="shared" si="4"/>
        <v>24110966.099999994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9</v>
      </c>
      <c r="C27" s="64"/>
      <c r="D27" s="67">
        <f>(収集データ量_首都圏!D27+収集データ量_近畿圏!D27+収集データ量_中京圏!D27)</f>
        <v>366174.5</v>
      </c>
      <c r="E27" s="67">
        <f>(収集データ量_首都圏!E27+収集データ量_近畿圏!E27+収集データ量_中京圏!E27+収集データ量_九州地域!E27)</f>
        <v>1715860.4</v>
      </c>
      <c r="F27" s="67">
        <f>(収集データ量_首都圏!F27+収集データ量_近畿圏!F27+収集データ量_中京圏!F27+収集データ量_九州地域!F27)</f>
        <v>1683101.7999999998</v>
      </c>
      <c r="G27" s="67">
        <f>(収集データ量_首都圏!G27+収集データ量_近畿圏!G27+収集データ量_中京圏!G27+収集データ量_九州地域!G27)</f>
        <v>1936737</v>
      </c>
      <c r="H27" s="67">
        <f>D27+E27+F27+G27</f>
        <v>5701873.6999999993</v>
      </c>
      <c r="I27" s="67">
        <f>(収集データ量_首都圏!I27+収集データ量_近畿圏!I27+収集データ量_中京圏!I27)</f>
        <v>770885.4</v>
      </c>
      <c r="J27" s="67">
        <f>H27+I27</f>
        <v>6472759.0999999996</v>
      </c>
      <c r="K27" s="67">
        <f>(収集データ量_首都圏!K27+収集データ量_近畿圏!K27+収集データ量_中京圏!K27+収集データ量_九州地域!K27)</f>
        <v>12691353.400000002</v>
      </c>
      <c r="L27" s="67">
        <f>(収集データ量_首都圏!L27+収集データ量_近畿圏!L27+収集データ量_中京圏!L27)</f>
        <v>716337.60000000009</v>
      </c>
      <c r="M27" s="67">
        <f>K27+L27</f>
        <v>13407691.000000002</v>
      </c>
      <c r="N27" s="67">
        <f>(収集データ量_首都圏!N27+収集データ量_近畿圏!N27+収集データ量_中京圏!N27)</f>
        <v>2952674.3</v>
      </c>
      <c r="O27" s="67">
        <f>M27+N27</f>
        <v>16360365.300000001</v>
      </c>
      <c r="P27" s="69">
        <f>J27+O27</f>
        <v>22833124.399999999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10</v>
      </c>
      <c r="C28" s="64"/>
      <c r="D28" s="67">
        <f>(収集データ量_首都圏!D28+収集データ量_近畿圏!D28+収集データ量_中京圏!D28)</f>
        <v>448318</v>
      </c>
      <c r="E28" s="67">
        <f>(収集データ量_首都圏!E28+収集データ量_近畿圏!E28+収集データ量_中京圏!E28+収集データ量_九州地域!E28)</f>
        <v>2015991.9</v>
      </c>
      <c r="F28" s="67">
        <f>(収集データ量_首都圏!F28+収集データ量_近畿圏!F28+収集データ量_中京圏!F28+収集データ量_九州地域!F28)</f>
        <v>1985472</v>
      </c>
      <c r="G28" s="67">
        <f>(収集データ量_首都圏!G28+収集データ量_近畿圏!G28+収集データ量_中京圏!G28+収集データ量_九州地域!G28)</f>
        <v>1240018.7999999998</v>
      </c>
      <c r="H28" s="67">
        <f>D28+E28+F28+G28</f>
        <v>5689800.7000000002</v>
      </c>
      <c r="I28" s="67">
        <f>(収集データ量_首都圏!I28+収集データ量_近畿圏!I28+収集データ量_中京圏!I28)</f>
        <v>882098.6</v>
      </c>
      <c r="J28" s="67">
        <f>H28+I28</f>
        <v>6571899.2999999998</v>
      </c>
      <c r="K28" s="67">
        <f>(収集データ量_首都圏!K28+収集データ量_近畿圏!K28+収集データ量_中京圏!K28+収集データ量_九州地域!K28)</f>
        <v>16840782.199999999</v>
      </c>
      <c r="L28" s="67">
        <f>(収集データ量_首都圏!L28+収集データ量_近畿圏!L28+収集データ量_中京圏!L28)</f>
        <v>890084.7</v>
      </c>
      <c r="M28" s="67">
        <f>K28+L28</f>
        <v>17730866.899999999</v>
      </c>
      <c r="N28" s="67">
        <f>(収集データ量_首都圏!N28+収集データ量_近畿圏!N28+収集データ量_中京圏!N28)</f>
        <v>3474231.2</v>
      </c>
      <c r="O28" s="67">
        <f>M28+N28</f>
        <v>21205098.099999998</v>
      </c>
      <c r="P28" s="69">
        <f>J28+O28</f>
        <v>27776997.399999999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11</v>
      </c>
      <c r="C29" s="64"/>
      <c r="D29" s="111">
        <f>(収集データ量_首都圏!D29+収集データ量_近畿圏!D29+収集データ量_中京圏!D29)</f>
        <v>418243.4</v>
      </c>
      <c r="E29" s="111">
        <f>(収集データ量_首都圏!E29+収集データ量_近畿圏!E29+収集データ量_中京圏!E29+収集データ量_九州地域!E29)</f>
        <v>1892276.3</v>
      </c>
      <c r="F29" s="111">
        <f>(収集データ量_首都圏!F29+収集データ量_近畿圏!F29+収集データ量_中京圏!F29+収集データ量_九州地域!F29)</f>
        <v>1765288</v>
      </c>
      <c r="G29" s="111">
        <f>(収集データ量_首都圏!G29+収集データ量_近畿圏!G29+収集データ量_中京圏!G29+収集データ量_九州地域!G29)</f>
        <v>1057038.5999999999</v>
      </c>
      <c r="H29" s="111">
        <f>D29+E29+F29+G29</f>
        <v>5132846.3</v>
      </c>
      <c r="I29" s="111">
        <f>(収集データ量_首都圏!I29+収集データ量_近畿圏!I29+収集データ量_中京圏!I29)</f>
        <v>846151.69999999984</v>
      </c>
      <c r="J29" s="111">
        <f>H29+I29</f>
        <v>5978998</v>
      </c>
      <c r="K29" s="111">
        <f>(収集データ量_首都圏!K29+収集データ量_近畿圏!K29+収集データ量_中京圏!K29+収集データ量_九州地域!K29)</f>
        <v>16383211.1</v>
      </c>
      <c r="L29" s="111">
        <f>(収集データ量_首都圏!L29+収集データ量_近畿圏!L29+収集データ量_中京圏!L29)</f>
        <v>869881.6</v>
      </c>
      <c r="M29" s="111">
        <f>K29+L29</f>
        <v>17253092.699999999</v>
      </c>
      <c r="N29" s="111">
        <f>(収集データ量_首都圏!N29+収集データ量_近畿圏!N29+収集データ量_中京圏!N29)</f>
        <v>4433244.3</v>
      </c>
      <c r="O29" s="111">
        <f>M29+N29</f>
        <v>21686337</v>
      </c>
      <c r="P29" s="131">
        <f>J29+O29</f>
        <v>27665335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12</v>
      </c>
      <c r="C30" s="100"/>
      <c r="D30" s="67">
        <f>(収集データ量_首都圏!D30+収集データ量_近畿圏!D30+収集データ量_中京圏!D30)</f>
        <v>450304.5</v>
      </c>
      <c r="E30" s="67">
        <f>(収集データ量_首都圏!E30+収集データ量_近畿圏!E30+収集データ量_中京圏!E30+収集データ量_九州地域!E30)</f>
        <v>2992332.4</v>
      </c>
      <c r="F30" s="67">
        <f>(収集データ量_首都圏!F30+収集データ量_近畿圏!F30+収集データ量_中京圏!F30+収集データ量_九州地域!F30)</f>
        <v>1962864.4</v>
      </c>
      <c r="G30" s="67">
        <f>(収集データ量_首都圏!G30+収集データ量_近畿圏!G30+収集データ量_中京圏!G30+収集データ量_九州地域!G30)</f>
        <v>1294141.8999999997</v>
      </c>
      <c r="H30" s="67">
        <f>D30+E30+F30+G30</f>
        <v>6699643.1999999993</v>
      </c>
      <c r="I30" s="67">
        <f>(収集データ量_首都圏!I30+収集データ量_近畿圏!I30+収集データ量_中京圏!I30)</f>
        <v>783997</v>
      </c>
      <c r="J30" s="67">
        <f>H30+I30</f>
        <v>7483640.1999999993</v>
      </c>
      <c r="K30" s="67">
        <f>(収集データ量_首都圏!K30+収集データ量_近畿圏!K30+収集データ量_中京圏!K30+収集データ量_九州地域!K30)</f>
        <v>14564417.1</v>
      </c>
      <c r="L30" s="67">
        <f>(収集データ量_首都圏!L30+収集データ量_近畿圏!L30+収集データ量_中京圏!L30)</f>
        <v>844849.5</v>
      </c>
      <c r="M30" s="67">
        <f>K30+L30</f>
        <v>15409266.6</v>
      </c>
      <c r="N30" s="67">
        <f>(収集データ量_首都圏!N30+収集データ量_近畿圏!N30+収集データ量_中京圏!N30)</f>
        <v>2824913.5999999996</v>
      </c>
      <c r="O30" s="67">
        <f>M30+N30</f>
        <v>18234180.199999999</v>
      </c>
      <c r="P30" s="69">
        <f>J30+O30</f>
        <v>25717820.399999999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62</v>
      </c>
      <c r="D31" s="73" t="s">
        <v>63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32" ht="15" customHeight="1" x14ac:dyDescent="0.15">
      <c r="B1" s="348"/>
      <c r="C1" s="348"/>
      <c r="D1" s="348"/>
    </row>
    <row r="2" spans="2:32" ht="12.75" customHeight="1" x14ac:dyDescent="0.15">
      <c r="B2" s="134" t="str">
        <f>近乳23!B2</f>
        <v>(3)乳牛チルド「2」の品目別価格　（つづき）</v>
      </c>
      <c r="C2" s="318"/>
      <c r="D2" s="318"/>
    </row>
    <row r="3" spans="2:32" ht="12.75" customHeight="1" x14ac:dyDescent="0.15">
      <c r="B3" s="318"/>
      <c r="C3" s="318"/>
      <c r="D3" s="318"/>
      <c r="X3" s="135" t="s">
        <v>139</v>
      </c>
      <c r="Z3" s="133"/>
      <c r="AA3" s="133"/>
      <c r="AB3" s="133"/>
      <c r="AC3" s="133"/>
      <c r="AD3" s="133"/>
      <c r="AE3" s="133"/>
      <c r="AF3" s="133"/>
    </row>
    <row r="4" spans="2:32" ht="3.75" customHeight="1" x14ac:dyDescent="0.15">
      <c r="B4" s="151"/>
      <c r="C4" s="151"/>
      <c r="D4" s="151"/>
      <c r="E4" s="151"/>
      <c r="F4" s="133"/>
      <c r="I4" s="151"/>
      <c r="J4" s="133"/>
      <c r="M4" s="151"/>
      <c r="N4" s="151"/>
      <c r="O4" s="151"/>
      <c r="P4" s="151"/>
      <c r="Q4" s="151"/>
      <c r="R4" s="151"/>
      <c r="S4" s="151"/>
      <c r="T4" s="151"/>
      <c r="Z4" s="133"/>
      <c r="AA4" s="133"/>
      <c r="AB4" s="133"/>
      <c r="AC4" s="133"/>
      <c r="AD4" s="133"/>
      <c r="AE4" s="133"/>
      <c r="AF4" s="133"/>
    </row>
    <row r="5" spans="2:32" ht="12.75" customHeight="1" x14ac:dyDescent="0.15">
      <c r="B5" s="297"/>
      <c r="C5" s="322" t="s">
        <v>251</v>
      </c>
      <c r="D5" s="323"/>
      <c r="E5" s="324" t="s">
        <v>86</v>
      </c>
      <c r="F5" s="325"/>
      <c r="G5" s="325"/>
      <c r="H5" s="326"/>
      <c r="I5" s="324" t="s">
        <v>289</v>
      </c>
      <c r="J5" s="325"/>
      <c r="K5" s="325"/>
      <c r="L5" s="326"/>
      <c r="M5" s="324" t="s">
        <v>98</v>
      </c>
      <c r="N5" s="325"/>
      <c r="O5" s="325"/>
      <c r="P5" s="326"/>
      <c r="Q5" s="324" t="s">
        <v>290</v>
      </c>
      <c r="R5" s="325"/>
      <c r="S5" s="325"/>
      <c r="T5" s="326"/>
      <c r="U5" s="324" t="s">
        <v>291</v>
      </c>
      <c r="V5" s="325"/>
      <c r="W5" s="325"/>
      <c r="X5" s="326"/>
      <c r="Z5" s="333"/>
      <c r="AA5" s="155"/>
      <c r="AB5" s="155"/>
      <c r="AC5" s="155"/>
      <c r="AD5" s="155"/>
      <c r="AE5" s="155"/>
      <c r="AF5" s="155"/>
    </row>
    <row r="6" spans="2:32" ht="12.75" customHeight="1" x14ac:dyDescent="0.15">
      <c r="B6" s="327" t="s">
        <v>254</v>
      </c>
      <c r="C6" s="328"/>
      <c r="D6" s="329"/>
      <c r="E6" s="168" t="s">
        <v>90</v>
      </c>
      <c r="F6" s="147" t="s">
        <v>91</v>
      </c>
      <c r="G6" s="224" t="s">
        <v>92</v>
      </c>
      <c r="H6" s="147" t="s">
        <v>93</v>
      </c>
      <c r="I6" s="168" t="s">
        <v>90</v>
      </c>
      <c r="J6" s="147" t="s">
        <v>91</v>
      </c>
      <c r="K6" s="224" t="s">
        <v>92</v>
      </c>
      <c r="L6" s="147" t="s">
        <v>93</v>
      </c>
      <c r="M6" s="168" t="s">
        <v>90</v>
      </c>
      <c r="N6" s="147" t="s">
        <v>91</v>
      </c>
      <c r="O6" s="224" t="s">
        <v>92</v>
      </c>
      <c r="P6" s="147" t="s">
        <v>93</v>
      </c>
      <c r="Q6" s="168" t="s">
        <v>90</v>
      </c>
      <c r="R6" s="147" t="s">
        <v>91</v>
      </c>
      <c r="S6" s="224" t="s">
        <v>92</v>
      </c>
      <c r="T6" s="147" t="s">
        <v>93</v>
      </c>
      <c r="U6" s="168" t="s">
        <v>90</v>
      </c>
      <c r="V6" s="147" t="s">
        <v>91</v>
      </c>
      <c r="W6" s="224" t="s">
        <v>92</v>
      </c>
      <c r="X6" s="147" t="s">
        <v>93</v>
      </c>
      <c r="Z6" s="333"/>
      <c r="AA6" s="155"/>
      <c r="AB6" s="155"/>
      <c r="AC6" s="155"/>
      <c r="AD6" s="155"/>
      <c r="AE6" s="155"/>
      <c r="AF6" s="155"/>
    </row>
    <row r="7" spans="2:32" ht="12.75" customHeight="1" x14ac:dyDescent="0.15">
      <c r="B7" s="150"/>
      <c r="C7" s="151"/>
      <c r="D7" s="163"/>
      <c r="E7" s="152"/>
      <c r="F7" s="153"/>
      <c r="G7" s="154" t="s">
        <v>94</v>
      </c>
      <c r="H7" s="153"/>
      <c r="I7" s="152"/>
      <c r="J7" s="153"/>
      <c r="K7" s="154" t="s">
        <v>94</v>
      </c>
      <c r="L7" s="153"/>
      <c r="M7" s="152"/>
      <c r="N7" s="153"/>
      <c r="O7" s="154" t="s">
        <v>94</v>
      </c>
      <c r="P7" s="153"/>
      <c r="Q7" s="152"/>
      <c r="R7" s="153"/>
      <c r="S7" s="154" t="s">
        <v>94</v>
      </c>
      <c r="T7" s="153"/>
      <c r="U7" s="152"/>
      <c r="V7" s="153"/>
      <c r="W7" s="154" t="s">
        <v>94</v>
      </c>
      <c r="X7" s="153"/>
      <c r="Z7" s="333"/>
      <c r="AA7" s="155"/>
      <c r="AB7" s="155"/>
      <c r="AC7" s="155"/>
      <c r="AD7" s="155"/>
      <c r="AE7" s="155"/>
      <c r="AF7" s="155"/>
    </row>
    <row r="8" spans="2:32" s="174" customFormat="1" ht="12.75" customHeight="1" x14ac:dyDescent="0.15">
      <c r="B8" s="159" t="s">
        <v>0</v>
      </c>
      <c r="C8" s="319">
        <v>20</v>
      </c>
      <c r="D8" s="134" t="s">
        <v>1</v>
      </c>
      <c r="E8" s="331">
        <v>735</v>
      </c>
      <c r="F8" s="332">
        <v>1155</v>
      </c>
      <c r="G8" s="333">
        <v>884</v>
      </c>
      <c r="H8" s="332">
        <v>166988</v>
      </c>
      <c r="I8" s="343" t="s">
        <v>257</v>
      </c>
      <c r="J8" s="212" t="s">
        <v>257</v>
      </c>
      <c r="K8" s="344" t="s">
        <v>257</v>
      </c>
      <c r="L8" s="212" t="s">
        <v>257</v>
      </c>
      <c r="M8" s="331">
        <v>2310</v>
      </c>
      <c r="N8" s="332">
        <v>3360</v>
      </c>
      <c r="O8" s="333">
        <v>2727</v>
      </c>
      <c r="P8" s="332">
        <v>17585</v>
      </c>
      <c r="Q8" s="331">
        <v>2100</v>
      </c>
      <c r="R8" s="332">
        <v>2625</v>
      </c>
      <c r="S8" s="333">
        <v>2393</v>
      </c>
      <c r="T8" s="332">
        <v>19718</v>
      </c>
      <c r="U8" s="331">
        <v>2352</v>
      </c>
      <c r="V8" s="332">
        <v>3255</v>
      </c>
      <c r="W8" s="333">
        <v>2757</v>
      </c>
      <c r="X8" s="332">
        <v>57802</v>
      </c>
      <c r="Y8" s="134"/>
      <c r="Z8" s="333"/>
      <c r="AA8" s="155"/>
      <c r="AB8" s="155"/>
      <c r="AC8" s="155"/>
      <c r="AD8" s="155"/>
      <c r="AE8" s="155"/>
      <c r="AF8" s="155"/>
    </row>
    <row r="9" spans="2:32" s="174" customFormat="1" ht="12.75" customHeight="1" x14ac:dyDescent="0.15">
      <c r="B9" s="159"/>
      <c r="C9" s="319">
        <v>21</v>
      </c>
      <c r="D9" s="133"/>
      <c r="E9" s="331">
        <v>735</v>
      </c>
      <c r="F9" s="332">
        <v>1213</v>
      </c>
      <c r="G9" s="333">
        <v>887</v>
      </c>
      <c r="H9" s="332">
        <v>139346</v>
      </c>
      <c r="I9" s="343" t="s">
        <v>257</v>
      </c>
      <c r="J9" s="212" t="s">
        <v>257</v>
      </c>
      <c r="K9" s="344" t="s">
        <v>257</v>
      </c>
      <c r="L9" s="212" t="s">
        <v>257</v>
      </c>
      <c r="M9" s="331">
        <v>2310</v>
      </c>
      <c r="N9" s="332">
        <v>3150</v>
      </c>
      <c r="O9" s="333">
        <v>2626</v>
      </c>
      <c r="P9" s="332">
        <v>26880</v>
      </c>
      <c r="Q9" s="331">
        <v>1890</v>
      </c>
      <c r="R9" s="332">
        <v>2647</v>
      </c>
      <c r="S9" s="333">
        <v>2289</v>
      </c>
      <c r="T9" s="332">
        <v>12840</v>
      </c>
      <c r="U9" s="331">
        <v>2310</v>
      </c>
      <c r="V9" s="332">
        <v>3255</v>
      </c>
      <c r="W9" s="333">
        <v>2742</v>
      </c>
      <c r="X9" s="332">
        <v>38690</v>
      </c>
      <c r="Y9" s="134"/>
      <c r="Z9" s="333"/>
      <c r="AA9" s="155"/>
      <c r="AB9" s="155"/>
      <c r="AC9" s="155"/>
      <c r="AD9" s="155"/>
      <c r="AE9" s="155"/>
      <c r="AF9" s="155"/>
    </row>
    <row r="10" spans="2:32" s="174" customFormat="1" ht="12.75" customHeight="1" x14ac:dyDescent="0.15">
      <c r="B10" s="159"/>
      <c r="C10" s="319">
        <v>22</v>
      </c>
      <c r="D10" s="162"/>
      <c r="E10" s="332">
        <v>735</v>
      </c>
      <c r="F10" s="332">
        <v>1155</v>
      </c>
      <c r="G10" s="334">
        <v>892</v>
      </c>
      <c r="H10" s="332">
        <v>123235</v>
      </c>
      <c r="I10" s="212" t="s">
        <v>257</v>
      </c>
      <c r="J10" s="212" t="s">
        <v>257</v>
      </c>
      <c r="K10" s="212" t="s">
        <v>257</v>
      </c>
      <c r="L10" s="212" t="s">
        <v>257</v>
      </c>
      <c r="M10" s="334">
        <v>2415</v>
      </c>
      <c r="N10" s="332">
        <v>3150</v>
      </c>
      <c r="O10" s="332">
        <v>2711</v>
      </c>
      <c r="P10" s="332">
        <v>28410</v>
      </c>
      <c r="Q10" s="332">
        <v>2100</v>
      </c>
      <c r="R10" s="332">
        <v>2625</v>
      </c>
      <c r="S10" s="332">
        <v>2364</v>
      </c>
      <c r="T10" s="332">
        <v>18937</v>
      </c>
      <c r="U10" s="332">
        <v>2520</v>
      </c>
      <c r="V10" s="334">
        <v>3255</v>
      </c>
      <c r="W10" s="332">
        <v>2759</v>
      </c>
      <c r="X10" s="334">
        <v>40637</v>
      </c>
      <c r="Y10" s="134"/>
      <c r="Z10" s="333"/>
      <c r="AA10" s="140"/>
      <c r="AB10" s="140"/>
      <c r="AC10" s="140"/>
      <c r="AD10" s="140"/>
      <c r="AE10" s="140"/>
      <c r="AF10" s="140"/>
    </row>
    <row r="11" spans="2:32" s="174" customFormat="1" ht="12.75" customHeight="1" x14ac:dyDescent="0.15">
      <c r="B11" s="335"/>
      <c r="C11" s="295">
        <v>23</v>
      </c>
      <c r="D11" s="163"/>
      <c r="E11" s="164">
        <v>630</v>
      </c>
      <c r="F11" s="164">
        <v>1050</v>
      </c>
      <c r="G11" s="164">
        <v>806.79924428051913</v>
      </c>
      <c r="H11" s="164">
        <v>112971.1</v>
      </c>
      <c r="I11" s="404" t="s">
        <v>257</v>
      </c>
      <c r="J11" s="404" t="s">
        <v>257</v>
      </c>
      <c r="K11" s="404" t="s">
        <v>257</v>
      </c>
      <c r="L11" s="404" t="s">
        <v>257</v>
      </c>
      <c r="M11" s="164">
        <v>2257.5</v>
      </c>
      <c r="N11" s="164">
        <v>2992.5</v>
      </c>
      <c r="O11" s="164">
        <v>2499.8696063737475</v>
      </c>
      <c r="P11" s="164">
        <v>39732.6</v>
      </c>
      <c r="Q11" s="164">
        <v>1995</v>
      </c>
      <c r="R11" s="164">
        <v>2933.7000000000003</v>
      </c>
      <c r="S11" s="164">
        <v>2334.2493825851134</v>
      </c>
      <c r="T11" s="164">
        <v>18906.3</v>
      </c>
      <c r="U11" s="164">
        <v>2310</v>
      </c>
      <c r="V11" s="164">
        <v>3150</v>
      </c>
      <c r="W11" s="164">
        <v>2678.7873586784604</v>
      </c>
      <c r="X11" s="165">
        <v>52669.000000000015</v>
      </c>
      <c r="Y11" s="134"/>
      <c r="Z11" s="155"/>
      <c r="AA11" s="155"/>
      <c r="AB11" s="155"/>
      <c r="AC11" s="155"/>
      <c r="AD11" s="155"/>
      <c r="AE11" s="140"/>
      <c r="AF11" s="140"/>
    </row>
    <row r="12" spans="2:32" ht="12.75" customHeight="1" x14ac:dyDescent="0.15">
      <c r="B12" s="159"/>
      <c r="C12" s="319">
        <v>12</v>
      </c>
      <c r="D12" s="162"/>
      <c r="E12" s="332">
        <v>630</v>
      </c>
      <c r="F12" s="332">
        <v>1008</v>
      </c>
      <c r="G12" s="332">
        <v>758.9021696252463</v>
      </c>
      <c r="H12" s="332">
        <v>10088.1</v>
      </c>
      <c r="I12" s="212">
        <v>0</v>
      </c>
      <c r="J12" s="212">
        <v>0</v>
      </c>
      <c r="K12" s="212">
        <v>0</v>
      </c>
      <c r="L12" s="212">
        <v>0</v>
      </c>
      <c r="M12" s="332">
        <v>2310</v>
      </c>
      <c r="N12" s="332">
        <v>2835</v>
      </c>
      <c r="O12" s="332">
        <v>2474.3130813764392</v>
      </c>
      <c r="P12" s="332">
        <v>2891.5</v>
      </c>
      <c r="Q12" s="332">
        <v>1995</v>
      </c>
      <c r="R12" s="332">
        <v>2761.5</v>
      </c>
      <c r="S12" s="332">
        <v>2183.5647492207436</v>
      </c>
      <c r="T12" s="332">
        <v>3259.9</v>
      </c>
      <c r="U12" s="332">
        <v>2310</v>
      </c>
      <c r="V12" s="332">
        <v>2891.7000000000003</v>
      </c>
      <c r="W12" s="332">
        <v>2467.8311563060465</v>
      </c>
      <c r="X12" s="334">
        <v>13580.2</v>
      </c>
    </row>
    <row r="13" spans="2:32" ht="12.75" customHeight="1" x14ac:dyDescent="0.15">
      <c r="B13" s="159" t="s">
        <v>287</v>
      </c>
      <c r="C13" s="319">
        <v>1</v>
      </c>
      <c r="D13" s="162" t="s">
        <v>288</v>
      </c>
      <c r="E13" s="332">
        <v>0</v>
      </c>
      <c r="F13" s="332">
        <v>0</v>
      </c>
      <c r="G13" s="332">
        <v>0</v>
      </c>
      <c r="H13" s="332">
        <v>9345.1</v>
      </c>
      <c r="I13" s="212">
        <v>0</v>
      </c>
      <c r="J13" s="212">
        <v>0</v>
      </c>
      <c r="K13" s="212">
        <v>0</v>
      </c>
      <c r="L13" s="212">
        <v>0</v>
      </c>
      <c r="M13" s="332">
        <v>0</v>
      </c>
      <c r="N13" s="332">
        <v>0</v>
      </c>
      <c r="O13" s="332">
        <v>0</v>
      </c>
      <c r="P13" s="332">
        <v>2809.6</v>
      </c>
      <c r="Q13" s="332">
        <v>0</v>
      </c>
      <c r="R13" s="332">
        <v>0</v>
      </c>
      <c r="S13" s="332">
        <v>0</v>
      </c>
      <c r="T13" s="332">
        <v>1418.2</v>
      </c>
      <c r="U13" s="332">
        <v>0</v>
      </c>
      <c r="V13" s="332">
        <v>0</v>
      </c>
      <c r="W13" s="332">
        <v>0</v>
      </c>
      <c r="X13" s="334">
        <v>4625.8999999999996</v>
      </c>
    </row>
    <row r="14" spans="2:32" ht="12.75" customHeight="1" x14ac:dyDescent="0.15">
      <c r="B14" s="159"/>
      <c r="C14" s="319">
        <v>2</v>
      </c>
      <c r="D14" s="162"/>
      <c r="E14" s="332">
        <v>630</v>
      </c>
      <c r="F14" s="332">
        <v>890.40000000000009</v>
      </c>
      <c r="G14" s="332">
        <v>739.07614436619713</v>
      </c>
      <c r="H14" s="332">
        <v>9348.4</v>
      </c>
      <c r="I14" s="212">
        <v>0</v>
      </c>
      <c r="J14" s="212">
        <v>0</v>
      </c>
      <c r="K14" s="212">
        <v>0</v>
      </c>
      <c r="L14" s="212">
        <v>0</v>
      </c>
      <c r="M14" s="332">
        <v>2310</v>
      </c>
      <c r="N14" s="332">
        <v>2625</v>
      </c>
      <c r="O14" s="332">
        <v>2386.6408794788267</v>
      </c>
      <c r="P14" s="332">
        <v>2032.1</v>
      </c>
      <c r="Q14" s="332">
        <v>1995</v>
      </c>
      <c r="R14" s="332">
        <v>2590.35</v>
      </c>
      <c r="S14" s="332">
        <v>2271.9551569506725</v>
      </c>
      <c r="T14" s="332">
        <v>905.1</v>
      </c>
      <c r="U14" s="332">
        <v>2100</v>
      </c>
      <c r="V14" s="332">
        <v>2730</v>
      </c>
      <c r="W14" s="332">
        <v>2401.2320470798577</v>
      </c>
      <c r="X14" s="332">
        <v>1664.5</v>
      </c>
    </row>
    <row r="15" spans="2:32" ht="12.75" customHeight="1" x14ac:dyDescent="0.15">
      <c r="B15" s="159"/>
      <c r="C15" s="319">
        <v>3</v>
      </c>
      <c r="D15" s="162"/>
      <c r="E15" s="332">
        <v>630</v>
      </c>
      <c r="F15" s="332">
        <v>896.7</v>
      </c>
      <c r="G15" s="332">
        <v>760.70556928820042</v>
      </c>
      <c r="H15" s="332">
        <v>8447.5</v>
      </c>
      <c r="I15" s="212">
        <v>0</v>
      </c>
      <c r="J15" s="212">
        <v>0</v>
      </c>
      <c r="K15" s="212">
        <v>0</v>
      </c>
      <c r="L15" s="212">
        <v>0</v>
      </c>
      <c r="M15" s="332">
        <v>2205</v>
      </c>
      <c r="N15" s="332">
        <v>2625</v>
      </c>
      <c r="O15" s="332">
        <v>2462.2029488291405</v>
      </c>
      <c r="P15" s="332">
        <v>2213.3000000000002</v>
      </c>
      <c r="Q15" s="332">
        <v>1890</v>
      </c>
      <c r="R15" s="332">
        <v>2625</v>
      </c>
      <c r="S15" s="332">
        <v>2226.8180925360107</v>
      </c>
      <c r="T15" s="332">
        <v>1530.3</v>
      </c>
      <c r="U15" s="332">
        <v>1995</v>
      </c>
      <c r="V15" s="332">
        <v>2730</v>
      </c>
      <c r="W15" s="332">
        <v>2419.2682008103316</v>
      </c>
      <c r="X15" s="334">
        <v>2715.1</v>
      </c>
    </row>
    <row r="16" spans="2:32" ht="12.75" customHeight="1" x14ac:dyDescent="0.15">
      <c r="B16" s="159"/>
      <c r="C16" s="319">
        <v>4</v>
      </c>
      <c r="D16" s="162"/>
      <c r="E16" s="332">
        <v>630</v>
      </c>
      <c r="F16" s="332">
        <v>892.5</v>
      </c>
      <c r="G16" s="332">
        <v>713.6732126141178</v>
      </c>
      <c r="H16" s="332">
        <v>21913.200000000001</v>
      </c>
      <c r="I16" s="212">
        <v>0</v>
      </c>
      <c r="J16" s="212">
        <v>0</v>
      </c>
      <c r="K16" s="212">
        <v>0</v>
      </c>
      <c r="L16" s="212">
        <v>0</v>
      </c>
      <c r="M16" s="332">
        <v>2205</v>
      </c>
      <c r="N16" s="332">
        <v>2625</v>
      </c>
      <c r="O16" s="332">
        <v>2352.2375016064766</v>
      </c>
      <c r="P16" s="332">
        <v>3692.6</v>
      </c>
      <c r="Q16" s="332">
        <v>1785</v>
      </c>
      <c r="R16" s="332">
        <v>2625</v>
      </c>
      <c r="S16" s="332">
        <v>2216.6090592935352</v>
      </c>
      <c r="T16" s="332">
        <v>6491.9</v>
      </c>
      <c r="U16" s="332">
        <v>1890</v>
      </c>
      <c r="V16" s="332">
        <v>2730</v>
      </c>
      <c r="W16" s="332">
        <v>2279.0935407215347</v>
      </c>
      <c r="X16" s="334">
        <v>6616.2</v>
      </c>
    </row>
    <row r="17" spans="2:25" ht="12.75" customHeight="1" x14ac:dyDescent="0.15">
      <c r="B17" s="159"/>
      <c r="C17" s="319">
        <v>5</v>
      </c>
      <c r="D17" s="162"/>
      <c r="E17" s="332">
        <v>630</v>
      </c>
      <c r="F17" s="332">
        <v>735</v>
      </c>
      <c r="G17" s="332">
        <v>679.59733999821458</v>
      </c>
      <c r="H17" s="332">
        <v>19807.900000000001</v>
      </c>
      <c r="I17" s="212">
        <v>0</v>
      </c>
      <c r="J17" s="212">
        <v>0</v>
      </c>
      <c r="K17" s="212">
        <v>0</v>
      </c>
      <c r="L17" s="212">
        <v>0</v>
      </c>
      <c r="M17" s="332">
        <v>0</v>
      </c>
      <c r="N17" s="332">
        <v>0</v>
      </c>
      <c r="O17" s="332">
        <v>0</v>
      </c>
      <c r="P17" s="332">
        <v>1901.4</v>
      </c>
      <c r="Q17" s="332">
        <v>1890</v>
      </c>
      <c r="R17" s="332">
        <v>2310</v>
      </c>
      <c r="S17" s="332">
        <v>2151.0198620689653</v>
      </c>
      <c r="T17" s="332">
        <v>5620</v>
      </c>
      <c r="U17" s="332">
        <v>1890</v>
      </c>
      <c r="V17" s="332">
        <v>2520</v>
      </c>
      <c r="W17" s="332">
        <v>2236.0562311029312</v>
      </c>
      <c r="X17" s="334">
        <v>5964.3</v>
      </c>
    </row>
    <row r="18" spans="2:25" ht="12.75" customHeight="1" x14ac:dyDescent="0.15">
      <c r="B18" s="159"/>
      <c r="C18" s="319">
        <v>6</v>
      </c>
      <c r="D18" s="162"/>
      <c r="E18" s="332">
        <v>1050</v>
      </c>
      <c r="F18" s="332">
        <v>1365</v>
      </c>
      <c r="G18" s="334">
        <v>1118.7259146341466</v>
      </c>
      <c r="H18" s="332">
        <v>15275.3</v>
      </c>
      <c r="I18" s="212">
        <v>0</v>
      </c>
      <c r="J18" s="212">
        <v>0</v>
      </c>
      <c r="K18" s="212">
        <v>0</v>
      </c>
      <c r="L18" s="212">
        <v>0</v>
      </c>
      <c r="M18" s="332">
        <v>0</v>
      </c>
      <c r="N18" s="332">
        <v>0</v>
      </c>
      <c r="O18" s="332">
        <v>0</v>
      </c>
      <c r="P18" s="332">
        <v>1320.3</v>
      </c>
      <c r="Q18" s="332">
        <v>1890</v>
      </c>
      <c r="R18" s="332">
        <v>2887.5</v>
      </c>
      <c r="S18" s="332">
        <v>2289.7509444852562</v>
      </c>
      <c r="T18" s="332">
        <v>5019.5</v>
      </c>
      <c r="U18" s="332">
        <v>2100</v>
      </c>
      <c r="V18" s="332">
        <v>3570</v>
      </c>
      <c r="W18" s="332">
        <v>2390.2910088738863</v>
      </c>
      <c r="X18" s="334">
        <v>5442</v>
      </c>
    </row>
    <row r="19" spans="2:25" ht="12.75" customHeight="1" x14ac:dyDescent="0.15">
      <c r="B19" s="159"/>
      <c r="C19" s="319">
        <v>7</v>
      </c>
      <c r="D19" s="162"/>
      <c r="E19" s="332">
        <v>630</v>
      </c>
      <c r="F19" s="332">
        <v>735</v>
      </c>
      <c r="G19" s="332">
        <v>663.62975537159321</v>
      </c>
      <c r="H19" s="332">
        <v>18086</v>
      </c>
      <c r="I19" s="212">
        <v>0</v>
      </c>
      <c r="J19" s="212">
        <v>0</v>
      </c>
      <c r="K19" s="212">
        <v>0</v>
      </c>
      <c r="L19" s="212">
        <v>0</v>
      </c>
      <c r="M19" s="332">
        <v>0</v>
      </c>
      <c r="N19" s="332">
        <v>0</v>
      </c>
      <c r="O19" s="332">
        <v>0</v>
      </c>
      <c r="P19" s="332">
        <v>1837.2</v>
      </c>
      <c r="Q19" s="332">
        <v>1890</v>
      </c>
      <c r="R19" s="332">
        <v>2415</v>
      </c>
      <c r="S19" s="332">
        <v>2212.7195234909691</v>
      </c>
      <c r="T19" s="332">
        <v>5783.5</v>
      </c>
      <c r="U19" s="332">
        <v>1890</v>
      </c>
      <c r="V19" s="332">
        <v>2730</v>
      </c>
      <c r="W19" s="332">
        <v>2292.0812969283284</v>
      </c>
      <c r="X19" s="334">
        <v>6178.7</v>
      </c>
    </row>
    <row r="20" spans="2:25" ht="12.75" customHeight="1" x14ac:dyDescent="0.15">
      <c r="B20" s="159"/>
      <c r="C20" s="319">
        <v>9</v>
      </c>
      <c r="D20" s="162"/>
      <c r="E20" s="332">
        <v>630</v>
      </c>
      <c r="F20" s="332">
        <v>735</v>
      </c>
      <c r="G20" s="332">
        <v>670.76870480252205</v>
      </c>
      <c r="H20" s="332">
        <v>15097.1</v>
      </c>
      <c r="I20" s="212">
        <v>0</v>
      </c>
      <c r="J20" s="212">
        <v>0</v>
      </c>
      <c r="K20" s="212">
        <v>0</v>
      </c>
      <c r="L20" s="212">
        <v>0</v>
      </c>
      <c r="M20" s="332">
        <v>0</v>
      </c>
      <c r="N20" s="332">
        <v>0</v>
      </c>
      <c r="O20" s="332">
        <v>0</v>
      </c>
      <c r="P20" s="332">
        <v>845.4</v>
      </c>
      <c r="Q20" s="332">
        <v>1890</v>
      </c>
      <c r="R20" s="332">
        <v>2415</v>
      </c>
      <c r="S20" s="332">
        <v>2205.6726300258201</v>
      </c>
      <c r="T20" s="332">
        <v>5730.7</v>
      </c>
      <c r="U20" s="332">
        <v>1890</v>
      </c>
      <c r="V20" s="332">
        <v>2730</v>
      </c>
      <c r="W20" s="332">
        <v>2272.6097803070411</v>
      </c>
      <c r="X20" s="334">
        <v>5915.6</v>
      </c>
    </row>
    <row r="21" spans="2:25" ht="12.75" customHeight="1" x14ac:dyDescent="0.15">
      <c r="B21" s="159"/>
      <c r="C21" s="319">
        <v>9</v>
      </c>
      <c r="D21" s="162"/>
      <c r="E21" s="332">
        <v>630</v>
      </c>
      <c r="F21" s="332">
        <v>787.5</v>
      </c>
      <c r="G21" s="332">
        <v>709.38392878696436</v>
      </c>
      <c r="H21" s="332">
        <v>16850</v>
      </c>
      <c r="I21" s="212">
        <v>0</v>
      </c>
      <c r="J21" s="212">
        <v>0</v>
      </c>
      <c r="K21" s="212">
        <v>0</v>
      </c>
      <c r="L21" s="212">
        <v>0</v>
      </c>
      <c r="M21" s="332">
        <v>0</v>
      </c>
      <c r="N21" s="332">
        <v>0</v>
      </c>
      <c r="O21" s="332">
        <v>0</v>
      </c>
      <c r="P21" s="332">
        <v>563.70000000000005</v>
      </c>
      <c r="Q21" s="332">
        <v>1890</v>
      </c>
      <c r="R21" s="332">
        <v>2520</v>
      </c>
      <c r="S21" s="332">
        <v>2247.1762214728265</v>
      </c>
      <c r="T21" s="332">
        <v>5467.9</v>
      </c>
      <c r="U21" s="332">
        <v>1890</v>
      </c>
      <c r="V21" s="332">
        <v>2853.9</v>
      </c>
      <c r="W21" s="332">
        <v>2355.4971670623795</v>
      </c>
      <c r="X21" s="334">
        <v>6216.5</v>
      </c>
    </row>
    <row r="22" spans="2:25" ht="12.75" customHeight="1" x14ac:dyDescent="0.15">
      <c r="B22" s="159"/>
      <c r="C22" s="319">
        <v>10</v>
      </c>
      <c r="D22" s="162"/>
      <c r="E22" s="332">
        <v>630</v>
      </c>
      <c r="F22" s="332">
        <v>840</v>
      </c>
      <c r="G22" s="332">
        <v>699.39807142129689</v>
      </c>
      <c r="H22" s="332">
        <v>20641.2</v>
      </c>
      <c r="I22" s="212">
        <v>0</v>
      </c>
      <c r="J22" s="212">
        <v>0</v>
      </c>
      <c r="K22" s="212">
        <v>0</v>
      </c>
      <c r="L22" s="212">
        <v>0</v>
      </c>
      <c r="M22" s="332">
        <v>0</v>
      </c>
      <c r="N22" s="332">
        <v>0</v>
      </c>
      <c r="O22" s="332">
        <v>0</v>
      </c>
      <c r="P22" s="332">
        <v>1329.9</v>
      </c>
      <c r="Q22" s="332">
        <v>1890</v>
      </c>
      <c r="R22" s="332">
        <v>2520</v>
      </c>
      <c r="S22" s="332">
        <v>2303.5894611995936</v>
      </c>
      <c r="T22" s="332">
        <v>5253</v>
      </c>
      <c r="U22" s="332">
        <v>1890</v>
      </c>
      <c r="V22" s="332">
        <v>2779.35</v>
      </c>
      <c r="W22" s="332">
        <v>2358.5914283937036</v>
      </c>
      <c r="X22" s="334">
        <v>5247.3</v>
      </c>
    </row>
    <row r="23" spans="2:25" ht="12.75" customHeight="1" x14ac:dyDescent="0.15">
      <c r="B23" s="159"/>
      <c r="C23" s="319">
        <v>11</v>
      </c>
      <c r="D23" s="162"/>
      <c r="E23" s="332">
        <v>735</v>
      </c>
      <c r="F23" s="332">
        <v>1050</v>
      </c>
      <c r="G23" s="332">
        <v>894.40221425828713</v>
      </c>
      <c r="H23" s="332">
        <v>19474.7</v>
      </c>
      <c r="I23" s="212">
        <v>0</v>
      </c>
      <c r="J23" s="212">
        <v>0</v>
      </c>
      <c r="K23" s="212">
        <v>0</v>
      </c>
      <c r="L23" s="212">
        <v>0</v>
      </c>
      <c r="M23" s="332">
        <v>0</v>
      </c>
      <c r="N23" s="332">
        <v>0</v>
      </c>
      <c r="O23" s="332">
        <v>0</v>
      </c>
      <c r="P23" s="332">
        <v>867</v>
      </c>
      <c r="Q23" s="332">
        <v>1995</v>
      </c>
      <c r="R23" s="332">
        <v>2730</v>
      </c>
      <c r="S23" s="332">
        <v>2378.3013608123151</v>
      </c>
      <c r="T23" s="332">
        <v>5678.9</v>
      </c>
      <c r="U23" s="332">
        <v>1995</v>
      </c>
      <c r="V23" s="332">
        <v>2730</v>
      </c>
      <c r="W23" s="332">
        <v>2402.455445544555</v>
      </c>
      <c r="X23" s="334">
        <v>5453.5</v>
      </c>
    </row>
    <row r="24" spans="2:25" ht="12.75" customHeight="1" x14ac:dyDescent="0.15">
      <c r="B24" s="335"/>
      <c r="C24" s="295">
        <v>12</v>
      </c>
      <c r="D24" s="163"/>
      <c r="E24" s="336">
        <v>735</v>
      </c>
      <c r="F24" s="336">
        <v>1050</v>
      </c>
      <c r="G24" s="336">
        <v>865.01870441694678</v>
      </c>
      <c r="H24" s="336">
        <v>13697.7</v>
      </c>
      <c r="I24" s="237">
        <v>0</v>
      </c>
      <c r="J24" s="237">
        <v>0</v>
      </c>
      <c r="K24" s="237">
        <v>0</v>
      </c>
      <c r="L24" s="237">
        <v>0</v>
      </c>
      <c r="M24" s="336">
        <v>2625</v>
      </c>
      <c r="N24" s="336">
        <v>2940</v>
      </c>
      <c r="O24" s="336">
        <v>2724.6871884346947</v>
      </c>
      <c r="P24" s="336">
        <v>1092.7</v>
      </c>
      <c r="Q24" s="336">
        <v>2310</v>
      </c>
      <c r="R24" s="336">
        <v>2835</v>
      </c>
      <c r="S24" s="336">
        <v>2538.0641571685665</v>
      </c>
      <c r="T24" s="336">
        <v>6909.6</v>
      </c>
      <c r="U24" s="336">
        <v>2310</v>
      </c>
      <c r="V24" s="336">
        <v>2835</v>
      </c>
      <c r="W24" s="336">
        <v>2551.1812307040395</v>
      </c>
      <c r="X24" s="337">
        <v>7300.2</v>
      </c>
    </row>
    <row r="25" spans="2:25" ht="12.75" customHeight="1" x14ac:dyDescent="0.15">
      <c r="B25" s="158"/>
      <c r="C25" s="338" t="s">
        <v>251</v>
      </c>
      <c r="D25" s="339"/>
      <c r="E25" s="340" t="s">
        <v>264</v>
      </c>
      <c r="F25" s="341"/>
      <c r="G25" s="341"/>
      <c r="H25" s="342"/>
      <c r="I25" s="405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133"/>
    </row>
    <row r="26" spans="2:25" ht="12.75" customHeight="1" x14ac:dyDescent="0.15">
      <c r="B26" s="327" t="s">
        <v>254</v>
      </c>
      <c r="C26" s="328"/>
      <c r="D26" s="329"/>
      <c r="E26" s="168" t="s">
        <v>90</v>
      </c>
      <c r="F26" s="147" t="s">
        <v>91</v>
      </c>
      <c r="G26" s="224" t="s">
        <v>92</v>
      </c>
      <c r="H26" s="147" t="s">
        <v>93</v>
      </c>
      <c r="I26" s="157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333"/>
      <c r="Y26" s="133"/>
    </row>
    <row r="27" spans="2:25" ht="12.75" customHeight="1" x14ac:dyDescent="0.15">
      <c r="B27" s="150"/>
      <c r="C27" s="151"/>
      <c r="D27" s="163"/>
      <c r="E27" s="152"/>
      <c r="F27" s="153"/>
      <c r="G27" s="154" t="s">
        <v>94</v>
      </c>
      <c r="H27" s="153"/>
      <c r="I27" s="157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333"/>
      <c r="Y27" s="133"/>
    </row>
    <row r="28" spans="2:25" ht="12.75" customHeight="1" x14ac:dyDescent="0.15">
      <c r="B28" s="159" t="s">
        <v>0</v>
      </c>
      <c r="C28" s="319">
        <v>20</v>
      </c>
      <c r="D28" s="134" t="s">
        <v>1</v>
      </c>
      <c r="E28" s="331">
        <v>977</v>
      </c>
      <c r="F28" s="332">
        <v>1418</v>
      </c>
      <c r="G28" s="333">
        <v>1197</v>
      </c>
      <c r="H28" s="332">
        <v>649851</v>
      </c>
      <c r="I28" s="331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133"/>
    </row>
    <row r="29" spans="2:25" ht="12.75" customHeight="1" x14ac:dyDescent="0.15">
      <c r="B29" s="159"/>
      <c r="C29" s="319">
        <v>21</v>
      </c>
      <c r="D29" s="133"/>
      <c r="E29" s="331">
        <v>1050</v>
      </c>
      <c r="F29" s="332">
        <v>1433</v>
      </c>
      <c r="G29" s="333">
        <v>1187</v>
      </c>
      <c r="H29" s="332">
        <v>552202</v>
      </c>
      <c r="I29" s="331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133"/>
    </row>
    <row r="30" spans="2:25" ht="12.75" customHeight="1" x14ac:dyDescent="0.15">
      <c r="B30" s="159"/>
      <c r="C30" s="319">
        <v>22</v>
      </c>
      <c r="D30" s="162"/>
      <c r="E30" s="332">
        <v>945</v>
      </c>
      <c r="F30" s="332">
        <v>1365</v>
      </c>
      <c r="G30" s="332">
        <v>1134</v>
      </c>
      <c r="H30" s="334">
        <v>518484</v>
      </c>
      <c r="I30" s="331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133"/>
    </row>
    <row r="31" spans="2:25" ht="12.75" customHeight="1" x14ac:dyDescent="0.15">
      <c r="B31" s="335"/>
      <c r="C31" s="295">
        <v>23</v>
      </c>
      <c r="D31" s="163"/>
      <c r="E31" s="164">
        <v>850</v>
      </c>
      <c r="F31" s="164">
        <v>1250</v>
      </c>
      <c r="G31" s="164">
        <v>1022.9700137742051</v>
      </c>
      <c r="H31" s="165">
        <v>533155.9</v>
      </c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133"/>
    </row>
    <row r="32" spans="2:25" ht="12.75" customHeight="1" x14ac:dyDescent="0.15">
      <c r="B32" s="159"/>
      <c r="C32" s="319">
        <v>12</v>
      </c>
      <c r="D32" s="162"/>
      <c r="E32" s="332">
        <v>945</v>
      </c>
      <c r="F32" s="332">
        <v>1155</v>
      </c>
      <c r="G32" s="332">
        <v>1000.6352088557278</v>
      </c>
      <c r="H32" s="334">
        <v>51985.5</v>
      </c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133"/>
    </row>
    <row r="33" spans="2:25" ht="12.75" customHeight="1" x14ac:dyDescent="0.15">
      <c r="B33" s="159" t="s">
        <v>287</v>
      </c>
      <c r="C33" s="319">
        <v>1</v>
      </c>
      <c r="D33" s="162" t="s">
        <v>288</v>
      </c>
      <c r="E33" s="332">
        <v>0</v>
      </c>
      <c r="F33" s="332">
        <v>0</v>
      </c>
      <c r="G33" s="332">
        <v>0</v>
      </c>
      <c r="H33" s="334">
        <v>42449.8</v>
      </c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133"/>
    </row>
    <row r="34" spans="2:25" ht="12.75" customHeight="1" x14ac:dyDescent="0.15">
      <c r="B34" s="159"/>
      <c r="C34" s="319">
        <v>2</v>
      </c>
      <c r="D34" s="162"/>
      <c r="E34" s="332">
        <v>649.95000000000005</v>
      </c>
      <c r="F34" s="332">
        <v>1312.5</v>
      </c>
      <c r="G34" s="332">
        <v>943.01947456913808</v>
      </c>
      <c r="H34" s="334">
        <v>48370.8</v>
      </c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133"/>
    </row>
    <row r="35" spans="2:25" ht="12.75" customHeight="1" x14ac:dyDescent="0.15">
      <c r="B35" s="159"/>
      <c r="C35" s="319">
        <v>3</v>
      </c>
      <c r="D35" s="162"/>
      <c r="E35" s="332">
        <v>630</v>
      </c>
      <c r="F35" s="332">
        <v>1339.8</v>
      </c>
      <c r="G35" s="332">
        <v>886.50004276290133</v>
      </c>
      <c r="H35" s="334">
        <v>52615.7</v>
      </c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133"/>
    </row>
    <row r="36" spans="2:25" ht="12.75" customHeight="1" x14ac:dyDescent="0.15">
      <c r="B36" s="159"/>
      <c r="C36" s="319">
        <v>4</v>
      </c>
      <c r="D36" s="162"/>
      <c r="E36" s="332">
        <v>630</v>
      </c>
      <c r="F36" s="332">
        <v>1123.5</v>
      </c>
      <c r="G36" s="332">
        <v>883.71868021996306</v>
      </c>
      <c r="H36" s="334">
        <v>45007.5</v>
      </c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133"/>
    </row>
    <row r="37" spans="2:25" ht="12.75" customHeight="1" x14ac:dyDescent="0.15">
      <c r="B37" s="159"/>
      <c r="C37" s="319">
        <v>5</v>
      </c>
      <c r="D37" s="162"/>
      <c r="E37" s="332">
        <v>840</v>
      </c>
      <c r="F37" s="332">
        <v>1102.5</v>
      </c>
      <c r="G37" s="332">
        <v>928.29632882919839</v>
      </c>
      <c r="H37" s="334">
        <v>55659.9</v>
      </c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133"/>
    </row>
    <row r="38" spans="2:25" ht="12.75" customHeight="1" x14ac:dyDescent="0.15">
      <c r="B38" s="159"/>
      <c r="C38" s="319">
        <v>6</v>
      </c>
      <c r="D38" s="162"/>
      <c r="E38" s="332">
        <v>892.5</v>
      </c>
      <c r="F38" s="332">
        <v>1260</v>
      </c>
      <c r="G38" s="332">
        <v>943.12642851409862</v>
      </c>
      <c r="H38" s="332">
        <v>43481.4</v>
      </c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133"/>
    </row>
    <row r="39" spans="2:25" ht="12.75" customHeight="1" x14ac:dyDescent="0.15">
      <c r="B39" s="159"/>
      <c r="C39" s="319">
        <v>7</v>
      </c>
      <c r="D39" s="162"/>
      <c r="E39" s="332">
        <v>840</v>
      </c>
      <c r="F39" s="332">
        <v>1156.05</v>
      </c>
      <c r="G39" s="332">
        <v>930.44238899827553</v>
      </c>
      <c r="H39" s="334">
        <v>46528.7</v>
      </c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133"/>
    </row>
    <row r="40" spans="2:25" ht="12.75" customHeight="1" x14ac:dyDescent="0.15">
      <c r="B40" s="159"/>
      <c r="C40" s="319">
        <v>8</v>
      </c>
      <c r="D40" s="162"/>
      <c r="E40" s="332">
        <v>854.7</v>
      </c>
      <c r="F40" s="332">
        <v>1123.5</v>
      </c>
      <c r="G40" s="332">
        <v>944.05617371655444</v>
      </c>
      <c r="H40" s="334">
        <v>39906.6</v>
      </c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133"/>
    </row>
    <row r="41" spans="2:25" ht="12.75" customHeight="1" x14ac:dyDescent="0.15">
      <c r="B41" s="159"/>
      <c r="C41" s="319">
        <v>9</v>
      </c>
      <c r="D41" s="162"/>
      <c r="E41" s="332">
        <v>844.2</v>
      </c>
      <c r="F41" s="332">
        <v>1123.5</v>
      </c>
      <c r="G41" s="332">
        <v>943.24859971780586</v>
      </c>
      <c r="H41" s="332">
        <v>43873.3</v>
      </c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133"/>
    </row>
    <row r="42" spans="2:25" ht="12.75" customHeight="1" x14ac:dyDescent="0.15">
      <c r="B42" s="159"/>
      <c r="C42" s="319">
        <v>10</v>
      </c>
      <c r="D42" s="162"/>
      <c r="E42" s="332">
        <v>840</v>
      </c>
      <c r="F42" s="332">
        <v>1207.5</v>
      </c>
      <c r="G42" s="332">
        <v>937.5973475949902</v>
      </c>
      <c r="H42" s="334">
        <v>49489.7</v>
      </c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133"/>
    </row>
    <row r="43" spans="2:25" ht="12.75" customHeight="1" x14ac:dyDescent="0.15">
      <c r="B43" s="159"/>
      <c r="C43" s="319">
        <v>11</v>
      </c>
      <c r="D43" s="162"/>
      <c r="E43" s="332">
        <v>945</v>
      </c>
      <c r="F43" s="332">
        <v>1207.5</v>
      </c>
      <c r="G43" s="332">
        <v>1063.5088914447488</v>
      </c>
      <c r="H43" s="334">
        <v>45406.400000000001</v>
      </c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133"/>
    </row>
    <row r="44" spans="2:25" ht="12.75" customHeight="1" x14ac:dyDescent="0.15">
      <c r="B44" s="335"/>
      <c r="C44" s="295">
        <v>12</v>
      </c>
      <c r="D44" s="163"/>
      <c r="E44" s="336">
        <v>945</v>
      </c>
      <c r="F44" s="336">
        <v>1071</v>
      </c>
      <c r="G44" s="336">
        <v>1014.3516481781215</v>
      </c>
      <c r="H44" s="336">
        <v>28818.400000000001</v>
      </c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133"/>
    </row>
    <row r="45" spans="2:25" ht="3.75" customHeight="1" x14ac:dyDescent="0.15"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25" style="174" customWidth="1"/>
    <col min="3" max="3" width="2.75" style="174" customWidth="1"/>
    <col min="4" max="5" width="5.5" style="174" customWidth="1"/>
    <col min="6" max="7" width="5.875" style="174" customWidth="1"/>
    <col min="8" max="8" width="8.125" style="174" customWidth="1"/>
    <col min="9" max="9" width="5.375" style="174" customWidth="1"/>
    <col min="10" max="11" width="5.875" style="174" customWidth="1"/>
    <col min="12" max="12" width="8.125" style="174" customWidth="1"/>
    <col min="13" max="13" width="5.5" style="174" customWidth="1"/>
    <col min="14" max="15" width="5.875" style="174" customWidth="1"/>
    <col min="16" max="16" width="8.125" style="174" customWidth="1"/>
    <col min="17" max="17" width="5.5" style="174" customWidth="1"/>
    <col min="18" max="19" width="5.875" style="174" customWidth="1"/>
    <col min="20" max="20" width="8.125" style="174" customWidth="1"/>
    <col min="21" max="21" width="5.375" style="174" customWidth="1"/>
    <col min="22" max="23" width="5.875" style="174" customWidth="1"/>
    <col min="24" max="24" width="8.125" style="174" customWidth="1"/>
    <col min="25" max="16384" width="7.5" style="174"/>
  </cols>
  <sheetData>
    <row r="1" spans="1:31" ht="15" customHeight="1" x14ac:dyDescent="0.15">
      <c r="A1" s="134"/>
      <c r="B1" s="386"/>
      <c r="C1" s="386"/>
      <c r="D1" s="386"/>
    </row>
    <row r="2" spans="1:31" ht="12.75" customHeight="1" x14ac:dyDescent="0.15">
      <c r="B2" s="134" t="s">
        <v>296</v>
      </c>
      <c r="C2" s="387"/>
      <c r="D2" s="387"/>
    </row>
    <row r="3" spans="1:31" ht="12.75" customHeight="1" x14ac:dyDescent="0.15">
      <c r="B3" s="387"/>
      <c r="C3" s="387"/>
      <c r="D3" s="387"/>
      <c r="X3" s="175" t="s">
        <v>82</v>
      </c>
      <c r="Z3" s="140"/>
    </row>
    <row r="4" spans="1:31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</row>
    <row r="5" spans="1:31" ht="13.5" customHeight="1" x14ac:dyDescent="0.15">
      <c r="B5" s="136"/>
      <c r="C5" s="324" t="s">
        <v>251</v>
      </c>
      <c r="D5" s="323"/>
      <c r="E5" s="349" t="s">
        <v>266</v>
      </c>
      <c r="F5" s="350"/>
      <c r="G5" s="350"/>
      <c r="H5" s="351"/>
      <c r="I5" s="349" t="s">
        <v>267</v>
      </c>
      <c r="J5" s="350"/>
      <c r="K5" s="350"/>
      <c r="L5" s="351"/>
      <c r="M5" s="349" t="s">
        <v>268</v>
      </c>
      <c r="N5" s="350"/>
      <c r="O5" s="350"/>
      <c r="P5" s="351"/>
      <c r="Q5" s="349" t="s">
        <v>269</v>
      </c>
      <c r="R5" s="350"/>
      <c r="S5" s="350"/>
      <c r="T5" s="351"/>
      <c r="U5" s="349" t="s">
        <v>127</v>
      </c>
      <c r="V5" s="350"/>
      <c r="W5" s="350"/>
      <c r="X5" s="351"/>
      <c r="Z5" s="333"/>
      <c r="AA5" s="155"/>
      <c r="AB5" s="155"/>
      <c r="AC5" s="155"/>
      <c r="AD5" s="155"/>
      <c r="AE5" s="155"/>
    </row>
    <row r="6" spans="1:31" ht="13.5" customHeight="1" x14ac:dyDescent="0.15">
      <c r="B6" s="327" t="s">
        <v>270</v>
      </c>
      <c r="C6" s="352"/>
      <c r="D6" s="353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Q6" s="354" t="s">
        <v>271</v>
      </c>
      <c r="R6" s="354" t="s">
        <v>166</v>
      </c>
      <c r="S6" s="354" t="s">
        <v>272</v>
      </c>
      <c r="T6" s="354" t="s">
        <v>93</v>
      </c>
      <c r="U6" s="354" t="s">
        <v>271</v>
      </c>
      <c r="V6" s="354" t="s">
        <v>166</v>
      </c>
      <c r="W6" s="354" t="s">
        <v>272</v>
      </c>
      <c r="X6" s="354" t="s">
        <v>93</v>
      </c>
      <c r="Z6" s="333"/>
      <c r="AA6" s="333"/>
      <c r="AB6" s="155"/>
      <c r="AC6" s="155"/>
      <c r="AD6" s="155"/>
      <c r="AE6" s="155"/>
    </row>
    <row r="7" spans="1:31" ht="13.5" customHeight="1" x14ac:dyDescent="0.15">
      <c r="B7" s="150"/>
      <c r="C7" s="151"/>
      <c r="D7" s="151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Q7" s="355"/>
      <c r="R7" s="355"/>
      <c r="S7" s="355" t="s">
        <v>273</v>
      </c>
      <c r="T7" s="355"/>
      <c r="U7" s="355"/>
      <c r="V7" s="355"/>
      <c r="W7" s="355" t="s">
        <v>273</v>
      </c>
      <c r="X7" s="355"/>
      <c r="Z7" s="333"/>
      <c r="AA7" s="333"/>
      <c r="AB7" s="155"/>
      <c r="AC7" s="155"/>
      <c r="AD7" s="155"/>
      <c r="AE7" s="155"/>
    </row>
    <row r="8" spans="1:31" ht="13.5" customHeight="1" x14ac:dyDescent="0.15">
      <c r="B8" s="159" t="s">
        <v>0</v>
      </c>
      <c r="C8" s="319">
        <v>21</v>
      </c>
      <c r="D8" s="134" t="s">
        <v>1</v>
      </c>
      <c r="E8" s="332">
        <v>1575</v>
      </c>
      <c r="F8" s="332">
        <v>2963</v>
      </c>
      <c r="G8" s="332">
        <v>2170</v>
      </c>
      <c r="H8" s="332">
        <v>451434</v>
      </c>
      <c r="I8" s="332">
        <v>1155</v>
      </c>
      <c r="J8" s="332">
        <v>1995</v>
      </c>
      <c r="K8" s="332">
        <v>1573</v>
      </c>
      <c r="L8" s="332">
        <v>485398</v>
      </c>
      <c r="M8" s="332">
        <v>840</v>
      </c>
      <c r="N8" s="332">
        <v>1889</v>
      </c>
      <c r="O8" s="332">
        <v>1169</v>
      </c>
      <c r="P8" s="332">
        <v>196952</v>
      </c>
      <c r="Q8" s="332">
        <v>3570</v>
      </c>
      <c r="R8" s="332">
        <v>5618</v>
      </c>
      <c r="S8" s="332">
        <v>4298</v>
      </c>
      <c r="T8" s="332">
        <v>90331</v>
      </c>
      <c r="U8" s="332">
        <v>3045</v>
      </c>
      <c r="V8" s="332">
        <v>4467</v>
      </c>
      <c r="W8" s="332">
        <v>3623</v>
      </c>
      <c r="X8" s="332">
        <v>314648</v>
      </c>
      <c r="Y8" s="140"/>
      <c r="Z8" s="333"/>
      <c r="AA8" s="333"/>
      <c r="AB8" s="155"/>
      <c r="AC8" s="155"/>
      <c r="AD8" s="155"/>
      <c r="AE8" s="155"/>
    </row>
    <row r="9" spans="1:31" ht="13.5" customHeight="1" x14ac:dyDescent="0.15">
      <c r="B9" s="159"/>
      <c r="C9" s="319">
        <v>22</v>
      </c>
      <c r="D9" s="162"/>
      <c r="E9" s="332">
        <v>1680</v>
      </c>
      <c r="F9" s="332">
        <v>3098</v>
      </c>
      <c r="G9" s="332">
        <v>2218</v>
      </c>
      <c r="H9" s="332">
        <v>447747</v>
      </c>
      <c r="I9" s="332">
        <v>1260</v>
      </c>
      <c r="J9" s="332">
        <v>2048</v>
      </c>
      <c r="K9" s="332">
        <v>1619</v>
      </c>
      <c r="L9" s="332">
        <v>450969</v>
      </c>
      <c r="M9" s="332">
        <v>893</v>
      </c>
      <c r="N9" s="332">
        <v>1575</v>
      </c>
      <c r="O9" s="332">
        <v>1226</v>
      </c>
      <c r="P9" s="332">
        <v>184632</v>
      </c>
      <c r="Q9" s="332">
        <v>3759</v>
      </c>
      <c r="R9" s="332">
        <v>5250</v>
      </c>
      <c r="S9" s="332">
        <v>4381</v>
      </c>
      <c r="T9" s="332">
        <v>81050</v>
      </c>
      <c r="U9" s="332">
        <v>3150</v>
      </c>
      <c r="V9" s="332">
        <v>4410</v>
      </c>
      <c r="W9" s="332">
        <v>3671</v>
      </c>
      <c r="X9" s="334">
        <v>325704</v>
      </c>
      <c r="Y9" s="140"/>
      <c r="Z9" s="333"/>
      <c r="AA9" s="333"/>
      <c r="AB9" s="155"/>
      <c r="AC9" s="155"/>
      <c r="AD9" s="155"/>
      <c r="AE9" s="155"/>
    </row>
    <row r="10" spans="1:31" ht="13.5" customHeight="1" x14ac:dyDescent="0.15">
      <c r="B10" s="335"/>
      <c r="C10" s="295">
        <v>23</v>
      </c>
      <c r="D10" s="163"/>
      <c r="E10" s="164">
        <v>1785</v>
      </c>
      <c r="F10" s="164">
        <v>3129</v>
      </c>
      <c r="G10" s="164">
        <v>2305.4210240967423</v>
      </c>
      <c r="H10" s="164">
        <v>361533.19999999995</v>
      </c>
      <c r="I10" s="164">
        <v>1260</v>
      </c>
      <c r="J10" s="164">
        <v>2100</v>
      </c>
      <c r="K10" s="164">
        <v>1714.5451135461926</v>
      </c>
      <c r="L10" s="164">
        <v>378307.60000000003</v>
      </c>
      <c r="M10" s="164">
        <v>945</v>
      </c>
      <c r="N10" s="164">
        <v>1575</v>
      </c>
      <c r="O10" s="164">
        <v>1272.743208572881</v>
      </c>
      <c r="P10" s="164">
        <v>128081</v>
      </c>
      <c r="Q10" s="164">
        <v>4200</v>
      </c>
      <c r="R10" s="164">
        <v>5460</v>
      </c>
      <c r="S10" s="164">
        <v>4652.4163724505033</v>
      </c>
      <c r="T10" s="164">
        <v>68945.999999999985</v>
      </c>
      <c r="U10" s="164">
        <v>3150</v>
      </c>
      <c r="V10" s="164">
        <v>4725</v>
      </c>
      <c r="W10" s="164">
        <v>3713.2479570178989</v>
      </c>
      <c r="X10" s="165">
        <v>247319.50000000003</v>
      </c>
      <c r="Y10" s="140"/>
      <c r="Z10" s="333"/>
      <c r="AA10" s="333"/>
      <c r="AB10" s="140"/>
      <c r="AC10" s="140"/>
      <c r="AD10" s="140"/>
      <c r="AE10" s="140"/>
    </row>
    <row r="11" spans="1:31" ht="13.5" customHeight="1" x14ac:dyDescent="0.15">
      <c r="B11" s="389"/>
      <c r="C11" s="388">
        <v>12</v>
      </c>
      <c r="D11" s="390"/>
      <c r="E11" s="332">
        <v>2100</v>
      </c>
      <c r="F11" s="332">
        <v>3129</v>
      </c>
      <c r="G11" s="332">
        <v>2600.5897177557522</v>
      </c>
      <c r="H11" s="334">
        <v>29750.400000000001</v>
      </c>
      <c r="I11" s="332">
        <v>1575</v>
      </c>
      <c r="J11" s="332">
        <v>2100</v>
      </c>
      <c r="K11" s="332">
        <v>1801.0449560019733</v>
      </c>
      <c r="L11" s="332">
        <v>30914.6</v>
      </c>
      <c r="M11" s="332">
        <v>1050</v>
      </c>
      <c r="N11" s="332">
        <v>1417.5</v>
      </c>
      <c r="O11" s="332">
        <v>1225.5594541910332</v>
      </c>
      <c r="P11" s="332">
        <v>11823.5</v>
      </c>
      <c r="Q11" s="332">
        <v>4725</v>
      </c>
      <c r="R11" s="332">
        <v>5460</v>
      </c>
      <c r="S11" s="332">
        <v>5075.7160174339406</v>
      </c>
      <c r="T11" s="332">
        <v>7500.2</v>
      </c>
      <c r="U11" s="332">
        <v>3675</v>
      </c>
      <c r="V11" s="332">
        <v>4725</v>
      </c>
      <c r="W11" s="332">
        <v>4149.989973844813</v>
      </c>
      <c r="X11" s="334">
        <v>23719.7</v>
      </c>
      <c r="Y11" s="140"/>
      <c r="Z11" s="333"/>
      <c r="AA11" s="333"/>
    </row>
    <row r="12" spans="1:31" ht="13.5" customHeight="1" x14ac:dyDescent="0.15">
      <c r="B12" s="389" t="s">
        <v>287</v>
      </c>
      <c r="C12" s="388">
        <v>1</v>
      </c>
      <c r="D12" s="390" t="s">
        <v>297</v>
      </c>
      <c r="E12" s="332">
        <v>1942.5</v>
      </c>
      <c r="F12" s="332">
        <v>2919</v>
      </c>
      <c r="G12" s="332">
        <v>2413.8257343161504</v>
      </c>
      <c r="H12" s="332">
        <v>34985.200000000004</v>
      </c>
      <c r="I12" s="332">
        <v>1470</v>
      </c>
      <c r="J12" s="332">
        <v>2079</v>
      </c>
      <c r="K12" s="332">
        <v>1765.5261727742763</v>
      </c>
      <c r="L12" s="332">
        <v>36015.1</v>
      </c>
      <c r="M12" s="334">
        <v>892.5</v>
      </c>
      <c r="N12" s="332">
        <v>1417.5</v>
      </c>
      <c r="O12" s="332">
        <v>1083.3958835272254</v>
      </c>
      <c r="P12" s="332">
        <v>8821.7000000000007</v>
      </c>
      <c r="Q12" s="332">
        <v>4410</v>
      </c>
      <c r="R12" s="332">
        <v>5260.8150000000005</v>
      </c>
      <c r="S12" s="332">
        <v>4808.2957289367796</v>
      </c>
      <c r="T12" s="332">
        <v>5763.3000000000011</v>
      </c>
      <c r="U12" s="332">
        <v>3549</v>
      </c>
      <c r="V12" s="332">
        <v>4725</v>
      </c>
      <c r="W12" s="332">
        <v>3958.2770359019269</v>
      </c>
      <c r="X12" s="334">
        <v>20487.5</v>
      </c>
      <c r="Y12" s="140"/>
      <c r="Z12" s="333"/>
      <c r="AA12" s="333"/>
    </row>
    <row r="13" spans="1:31" ht="13.5" customHeight="1" x14ac:dyDescent="0.15">
      <c r="B13" s="389"/>
      <c r="C13" s="388">
        <v>2</v>
      </c>
      <c r="D13" s="390"/>
      <c r="E13" s="332">
        <v>1869</v>
      </c>
      <c r="F13" s="332">
        <v>2604</v>
      </c>
      <c r="G13" s="332">
        <v>2164.0565361279646</v>
      </c>
      <c r="H13" s="332">
        <v>24280.400000000001</v>
      </c>
      <c r="I13" s="332">
        <v>1470</v>
      </c>
      <c r="J13" s="332">
        <v>1837.5</v>
      </c>
      <c r="K13" s="332">
        <v>1625.9609518231816</v>
      </c>
      <c r="L13" s="332">
        <v>24459.799999999996</v>
      </c>
      <c r="M13" s="332">
        <v>945</v>
      </c>
      <c r="N13" s="332">
        <v>1470</v>
      </c>
      <c r="O13" s="332">
        <v>1061.3311111111111</v>
      </c>
      <c r="P13" s="332">
        <v>10647</v>
      </c>
      <c r="Q13" s="332">
        <v>4410</v>
      </c>
      <c r="R13" s="332">
        <v>5250</v>
      </c>
      <c r="S13" s="332">
        <v>4694.9021507917751</v>
      </c>
      <c r="T13" s="332">
        <v>4744</v>
      </c>
      <c r="U13" s="332">
        <v>3360</v>
      </c>
      <c r="V13" s="332">
        <v>4053</v>
      </c>
      <c r="W13" s="332">
        <v>3676.7628532182107</v>
      </c>
      <c r="X13" s="334">
        <v>17913</v>
      </c>
      <c r="Y13" s="140"/>
      <c r="Z13" s="333"/>
      <c r="AA13" s="333"/>
    </row>
    <row r="14" spans="1:31" ht="13.5" customHeight="1" x14ac:dyDescent="0.15">
      <c r="B14" s="389"/>
      <c r="C14" s="388">
        <v>3</v>
      </c>
      <c r="D14" s="390"/>
      <c r="E14" s="332">
        <v>1890</v>
      </c>
      <c r="F14" s="332">
        <v>2614.5</v>
      </c>
      <c r="G14" s="332">
        <v>2177.0259817576457</v>
      </c>
      <c r="H14" s="332">
        <v>27823.9</v>
      </c>
      <c r="I14" s="332">
        <v>1470</v>
      </c>
      <c r="J14" s="332">
        <v>1837.5</v>
      </c>
      <c r="K14" s="332">
        <v>1615.4904657115064</v>
      </c>
      <c r="L14" s="332">
        <v>27060</v>
      </c>
      <c r="M14" s="332">
        <v>945</v>
      </c>
      <c r="N14" s="332">
        <v>1365</v>
      </c>
      <c r="O14" s="332">
        <v>1061.3240452329362</v>
      </c>
      <c r="P14" s="332">
        <v>10191.300000000001</v>
      </c>
      <c r="Q14" s="332">
        <v>4410</v>
      </c>
      <c r="R14" s="332">
        <v>5460</v>
      </c>
      <c r="S14" s="332">
        <v>4675.8854775587033</v>
      </c>
      <c r="T14" s="332">
        <v>6159.1</v>
      </c>
      <c r="U14" s="332">
        <v>3360</v>
      </c>
      <c r="V14" s="332">
        <v>4179</v>
      </c>
      <c r="W14" s="332">
        <v>3713.7224637505169</v>
      </c>
      <c r="X14" s="334">
        <v>17752</v>
      </c>
      <c r="Y14" s="140"/>
      <c r="Z14" s="333"/>
      <c r="AA14" s="333"/>
    </row>
    <row r="15" spans="1:31" ht="13.5" customHeight="1" x14ac:dyDescent="0.15">
      <c r="B15" s="389"/>
      <c r="C15" s="388">
        <v>4</v>
      </c>
      <c r="D15" s="390"/>
      <c r="E15" s="332">
        <v>1890</v>
      </c>
      <c r="F15" s="332">
        <v>2625</v>
      </c>
      <c r="G15" s="332">
        <v>2163.6053218454576</v>
      </c>
      <c r="H15" s="332">
        <v>55688.1</v>
      </c>
      <c r="I15" s="332">
        <v>1417.5</v>
      </c>
      <c r="J15" s="332">
        <v>1785</v>
      </c>
      <c r="K15" s="332">
        <v>1588.6641747812957</v>
      </c>
      <c r="L15" s="332">
        <v>41456.300000000003</v>
      </c>
      <c r="M15" s="332">
        <v>945</v>
      </c>
      <c r="N15" s="332">
        <v>1422.855</v>
      </c>
      <c r="O15" s="332">
        <v>1074.7986989546516</v>
      </c>
      <c r="P15" s="332">
        <v>12084.6</v>
      </c>
      <c r="Q15" s="332">
        <v>4410</v>
      </c>
      <c r="R15" s="332">
        <v>5775</v>
      </c>
      <c r="S15" s="332">
        <v>4738.6688804203031</v>
      </c>
      <c r="T15" s="332">
        <v>9065.1</v>
      </c>
      <c r="U15" s="332">
        <v>3150</v>
      </c>
      <c r="V15" s="332">
        <v>4095</v>
      </c>
      <c r="W15" s="332">
        <v>3605.6219666329625</v>
      </c>
      <c r="X15" s="334">
        <v>21474.799999999999</v>
      </c>
      <c r="Y15" s="140"/>
      <c r="Z15" s="333"/>
      <c r="AA15" s="333"/>
    </row>
    <row r="16" spans="1:31" ht="13.5" customHeight="1" x14ac:dyDescent="0.15">
      <c r="B16" s="389"/>
      <c r="C16" s="388">
        <v>5</v>
      </c>
      <c r="D16" s="390"/>
      <c r="E16" s="332">
        <v>1785</v>
      </c>
      <c r="F16" s="332">
        <v>2625</v>
      </c>
      <c r="G16" s="332">
        <v>2156.3537694861166</v>
      </c>
      <c r="H16" s="332">
        <v>67379</v>
      </c>
      <c r="I16" s="332">
        <v>1365</v>
      </c>
      <c r="J16" s="332">
        <v>1785</v>
      </c>
      <c r="K16" s="332">
        <v>1622.779960522606</v>
      </c>
      <c r="L16" s="332">
        <v>44273.399999999994</v>
      </c>
      <c r="M16" s="332">
        <v>997.5</v>
      </c>
      <c r="N16" s="332">
        <v>1417.5</v>
      </c>
      <c r="O16" s="332">
        <v>1135.4457847064973</v>
      </c>
      <c r="P16" s="332">
        <v>18043.7</v>
      </c>
      <c r="Q16" s="332">
        <v>4410</v>
      </c>
      <c r="R16" s="332">
        <v>5775</v>
      </c>
      <c r="S16" s="332">
        <v>4780.2131050767421</v>
      </c>
      <c r="T16" s="332">
        <v>11905.5</v>
      </c>
      <c r="U16" s="332">
        <v>3255</v>
      </c>
      <c r="V16" s="332">
        <v>4200</v>
      </c>
      <c r="W16" s="332">
        <v>3656.5822247943438</v>
      </c>
      <c r="X16" s="332">
        <v>26739.699999999997</v>
      </c>
      <c r="Y16" s="140"/>
      <c r="Z16" s="333"/>
      <c r="AA16" s="333"/>
    </row>
    <row r="17" spans="2:27" ht="13.5" customHeight="1" x14ac:dyDescent="0.15">
      <c r="B17" s="389"/>
      <c r="C17" s="388">
        <v>6</v>
      </c>
      <c r="D17" s="390"/>
      <c r="E17" s="332">
        <v>1785</v>
      </c>
      <c r="F17" s="332">
        <v>2730</v>
      </c>
      <c r="G17" s="332">
        <v>2143.3607579734262</v>
      </c>
      <c r="H17" s="332">
        <v>47720.4</v>
      </c>
      <c r="I17" s="332">
        <v>1365</v>
      </c>
      <c r="J17" s="332">
        <v>1785</v>
      </c>
      <c r="K17" s="332">
        <v>1624.4907927245461</v>
      </c>
      <c r="L17" s="332">
        <v>33469.300000000003</v>
      </c>
      <c r="M17" s="332">
        <v>1154.4750000000001</v>
      </c>
      <c r="N17" s="332">
        <v>1449</v>
      </c>
      <c r="O17" s="332">
        <v>1212.9756176016469</v>
      </c>
      <c r="P17" s="332">
        <v>12329.3</v>
      </c>
      <c r="Q17" s="332">
        <v>4410</v>
      </c>
      <c r="R17" s="332">
        <v>5460</v>
      </c>
      <c r="S17" s="332">
        <v>4770.9176484375002</v>
      </c>
      <c r="T17" s="332">
        <v>9376.5</v>
      </c>
      <c r="U17" s="332">
        <v>3360</v>
      </c>
      <c r="V17" s="332">
        <v>4200</v>
      </c>
      <c r="W17" s="332">
        <v>3663.510718539103</v>
      </c>
      <c r="X17" s="334">
        <v>20556</v>
      </c>
      <c r="Y17" s="140"/>
      <c r="Z17" s="140"/>
      <c r="AA17" s="140"/>
    </row>
    <row r="18" spans="2:27" ht="13.5" customHeight="1" x14ac:dyDescent="0.15">
      <c r="B18" s="389"/>
      <c r="C18" s="388">
        <v>7</v>
      </c>
      <c r="D18" s="390"/>
      <c r="E18" s="332">
        <v>1680</v>
      </c>
      <c r="F18" s="332">
        <v>2625</v>
      </c>
      <c r="G18" s="332">
        <v>2129.4178408672351</v>
      </c>
      <c r="H18" s="332">
        <v>57728.600000000006</v>
      </c>
      <c r="I18" s="332">
        <v>1260</v>
      </c>
      <c r="J18" s="332">
        <v>1942.5</v>
      </c>
      <c r="K18" s="332">
        <v>1599.3955015247489</v>
      </c>
      <c r="L18" s="332">
        <v>41396.200000000004</v>
      </c>
      <c r="M18" s="332">
        <v>1050</v>
      </c>
      <c r="N18" s="332">
        <v>1470</v>
      </c>
      <c r="O18" s="332">
        <v>1203.6469383798978</v>
      </c>
      <c r="P18" s="332">
        <v>15044.900000000001</v>
      </c>
      <c r="Q18" s="332">
        <v>4410</v>
      </c>
      <c r="R18" s="332">
        <v>5460</v>
      </c>
      <c r="S18" s="332">
        <v>4789.503674365973</v>
      </c>
      <c r="T18" s="332">
        <v>11037.300000000001</v>
      </c>
      <c r="U18" s="332">
        <v>3150</v>
      </c>
      <c r="V18" s="332">
        <v>4200</v>
      </c>
      <c r="W18" s="332">
        <v>3599.7556539039347</v>
      </c>
      <c r="X18" s="334">
        <v>24128.700000000004</v>
      </c>
      <c r="Y18" s="140"/>
      <c r="AA18" s="140"/>
    </row>
    <row r="19" spans="2:27" ht="13.5" customHeight="1" x14ac:dyDescent="0.15">
      <c r="B19" s="389"/>
      <c r="C19" s="388">
        <v>8</v>
      </c>
      <c r="D19" s="390"/>
      <c r="E19" s="332">
        <v>1732.5</v>
      </c>
      <c r="F19" s="332">
        <v>2625</v>
      </c>
      <c r="G19" s="332">
        <v>2092.4548597437088</v>
      </c>
      <c r="H19" s="332">
        <v>48606.2</v>
      </c>
      <c r="I19" s="332">
        <v>1260</v>
      </c>
      <c r="J19" s="332">
        <v>1890</v>
      </c>
      <c r="K19" s="332">
        <v>1600.1583394154798</v>
      </c>
      <c r="L19" s="332">
        <v>34352.699999999997</v>
      </c>
      <c r="M19" s="332">
        <v>1102.5</v>
      </c>
      <c r="N19" s="332">
        <v>1470</v>
      </c>
      <c r="O19" s="332">
        <v>1271.5568268175293</v>
      </c>
      <c r="P19" s="332">
        <v>11529.1</v>
      </c>
      <c r="Q19" s="332">
        <v>4410</v>
      </c>
      <c r="R19" s="332">
        <v>5512.5</v>
      </c>
      <c r="S19" s="332">
        <v>4785.8190993961807</v>
      </c>
      <c r="T19" s="332">
        <v>9290.9</v>
      </c>
      <c r="U19" s="332">
        <v>3234</v>
      </c>
      <c r="V19" s="332">
        <v>4515</v>
      </c>
      <c r="W19" s="332">
        <v>3702.5353044702583</v>
      </c>
      <c r="X19" s="334">
        <v>17184.599999999999</v>
      </c>
      <c r="Y19" s="140"/>
      <c r="AA19" s="140"/>
    </row>
    <row r="20" spans="2:27" ht="13.5" customHeight="1" x14ac:dyDescent="0.15">
      <c r="B20" s="389"/>
      <c r="C20" s="388">
        <v>9</v>
      </c>
      <c r="D20" s="390"/>
      <c r="E20" s="332">
        <v>1785</v>
      </c>
      <c r="F20" s="332">
        <v>2940</v>
      </c>
      <c r="G20" s="332">
        <v>2106.2073171606594</v>
      </c>
      <c r="H20" s="332">
        <v>40238.199999999997</v>
      </c>
      <c r="I20" s="332">
        <v>1260</v>
      </c>
      <c r="J20" s="332">
        <v>1942.5</v>
      </c>
      <c r="K20" s="332">
        <v>1623.4571154726486</v>
      </c>
      <c r="L20" s="332">
        <v>27957.699999999997</v>
      </c>
      <c r="M20" s="332">
        <v>1050</v>
      </c>
      <c r="N20" s="332">
        <v>1417.5</v>
      </c>
      <c r="O20" s="332">
        <v>1233.8454723491561</v>
      </c>
      <c r="P20" s="332">
        <v>11042.4</v>
      </c>
      <c r="Q20" s="332">
        <v>4410</v>
      </c>
      <c r="R20" s="332">
        <v>5565</v>
      </c>
      <c r="S20" s="332">
        <v>4796.9753374518277</v>
      </c>
      <c r="T20" s="332">
        <v>7688</v>
      </c>
      <c r="U20" s="332">
        <v>3150</v>
      </c>
      <c r="V20" s="332">
        <v>4410</v>
      </c>
      <c r="W20" s="332">
        <v>3680.0366877623906</v>
      </c>
      <c r="X20" s="334">
        <v>17963.099999999999</v>
      </c>
      <c r="Y20" s="140"/>
      <c r="AA20" s="140"/>
    </row>
    <row r="21" spans="2:27" ht="13.5" customHeight="1" x14ac:dyDescent="0.15">
      <c r="B21" s="389"/>
      <c r="C21" s="388">
        <v>10</v>
      </c>
      <c r="D21" s="390"/>
      <c r="E21" s="332">
        <v>1837.5</v>
      </c>
      <c r="F21" s="332">
        <v>2793</v>
      </c>
      <c r="G21" s="334">
        <v>2247.1721768604466</v>
      </c>
      <c r="H21" s="332">
        <v>55459.4</v>
      </c>
      <c r="I21" s="332">
        <v>1260</v>
      </c>
      <c r="J21" s="332">
        <v>1890</v>
      </c>
      <c r="K21" s="332">
        <v>1629.1677184095395</v>
      </c>
      <c r="L21" s="332">
        <v>43146.400000000001</v>
      </c>
      <c r="M21" s="332">
        <v>892.5</v>
      </c>
      <c r="N21" s="332">
        <v>1365</v>
      </c>
      <c r="O21" s="332">
        <v>1085.2156185210781</v>
      </c>
      <c r="P21" s="332">
        <v>10669.3</v>
      </c>
      <c r="Q21" s="332">
        <v>4410</v>
      </c>
      <c r="R21" s="332">
        <v>5932.5</v>
      </c>
      <c r="S21" s="332">
        <v>4809.4163988717537</v>
      </c>
      <c r="T21" s="332">
        <v>11210</v>
      </c>
      <c r="U21" s="332">
        <v>3465</v>
      </c>
      <c r="V21" s="332">
        <v>4515</v>
      </c>
      <c r="W21" s="332">
        <v>3815.9802828785223</v>
      </c>
      <c r="X21" s="334">
        <v>24892.2</v>
      </c>
      <c r="Y21" s="140"/>
      <c r="AA21" s="140"/>
    </row>
    <row r="22" spans="2:27" ht="13.5" customHeight="1" x14ac:dyDescent="0.15">
      <c r="B22" s="389"/>
      <c r="C22" s="388">
        <v>11</v>
      </c>
      <c r="D22" s="390"/>
      <c r="E22" s="332">
        <v>1890</v>
      </c>
      <c r="F22" s="332">
        <v>2730</v>
      </c>
      <c r="G22" s="332">
        <v>2285.4071375388889</v>
      </c>
      <c r="H22" s="332">
        <v>45354.3</v>
      </c>
      <c r="I22" s="332">
        <v>1260</v>
      </c>
      <c r="J22" s="332">
        <v>1942.5</v>
      </c>
      <c r="K22" s="332">
        <v>1641.2407264160122</v>
      </c>
      <c r="L22" s="332">
        <v>33553.199999999997</v>
      </c>
      <c r="M22" s="332">
        <v>840</v>
      </c>
      <c r="N22" s="332">
        <v>1365</v>
      </c>
      <c r="O22" s="332">
        <v>1074.1096867727292</v>
      </c>
      <c r="P22" s="332">
        <v>10351.200000000001</v>
      </c>
      <c r="Q22" s="332">
        <v>4410</v>
      </c>
      <c r="R22" s="332">
        <v>5460</v>
      </c>
      <c r="S22" s="332">
        <v>4820.1083029579695</v>
      </c>
      <c r="T22" s="332">
        <v>9073.2999999999993</v>
      </c>
      <c r="U22" s="332">
        <v>3465</v>
      </c>
      <c r="V22" s="332">
        <v>4620</v>
      </c>
      <c r="W22" s="332">
        <v>3811.5350726356355</v>
      </c>
      <c r="X22" s="334">
        <v>18878.900000000001</v>
      </c>
      <c r="Y22" s="140"/>
      <c r="AA22" s="140"/>
    </row>
    <row r="23" spans="2:27" ht="13.5" customHeight="1" x14ac:dyDescent="0.15">
      <c r="B23" s="393"/>
      <c r="C23" s="394">
        <v>12</v>
      </c>
      <c r="D23" s="403"/>
      <c r="E23" s="336">
        <v>2100</v>
      </c>
      <c r="F23" s="336">
        <v>2835</v>
      </c>
      <c r="G23" s="337">
        <v>2461.7998990479668</v>
      </c>
      <c r="H23" s="336">
        <v>60472</v>
      </c>
      <c r="I23" s="336">
        <v>1417.5</v>
      </c>
      <c r="J23" s="336">
        <v>1995</v>
      </c>
      <c r="K23" s="336">
        <v>1705.8645387838396</v>
      </c>
      <c r="L23" s="336">
        <v>35727.199999999997</v>
      </c>
      <c r="M23" s="336">
        <v>840</v>
      </c>
      <c r="N23" s="336">
        <v>1365</v>
      </c>
      <c r="O23" s="336">
        <v>1039.5691951580463</v>
      </c>
      <c r="P23" s="336">
        <v>13019.7</v>
      </c>
      <c r="Q23" s="336">
        <v>4515</v>
      </c>
      <c r="R23" s="336">
        <v>5460</v>
      </c>
      <c r="S23" s="337">
        <v>4989.6449362953272</v>
      </c>
      <c r="T23" s="336">
        <v>10963.8</v>
      </c>
      <c r="U23" s="336">
        <v>3465</v>
      </c>
      <c r="V23" s="336">
        <v>4725</v>
      </c>
      <c r="W23" s="336">
        <v>3982.3028655161183</v>
      </c>
      <c r="X23" s="337">
        <v>20489.3</v>
      </c>
      <c r="Y23" s="140"/>
      <c r="AA23" s="140"/>
    </row>
    <row r="24" spans="2:27" ht="13.5" customHeight="1" x14ac:dyDescent="0.15">
      <c r="B24" s="396"/>
      <c r="C24" s="397"/>
      <c r="D24" s="398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140"/>
    </row>
    <row r="25" spans="2:27" ht="13.5" customHeight="1" x14ac:dyDescent="0.15">
      <c r="B25" s="370"/>
      <c r="C25" s="397"/>
      <c r="D25" s="399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140"/>
    </row>
    <row r="26" spans="2:27" ht="13.5" customHeight="1" x14ac:dyDescent="0.15">
      <c r="B26" s="396" t="s">
        <v>120</v>
      </c>
      <c r="C26" s="397"/>
      <c r="D26" s="398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140"/>
    </row>
    <row r="27" spans="2:27" ht="13.5" customHeight="1" x14ac:dyDescent="0.15">
      <c r="B27" s="373">
        <v>41246</v>
      </c>
      <c r="C27" s="374"/>
      <c r="D27" s="375">
        <v>41250</v>
      </c>
      <c r="E27" s="212">
        <v>2100</v>
      </c>
      <c r="F27" s="212">
        <v>2835</v>
      </c>
      <c r="G27" s="212">
        <v>2406.9407283937358</v>
      </c>
      <c r="H27" s="332">
        <v>15353.2</v>
      </c>
      <c r="I27" s="212">
        <v>1417.5</v>
      </c>
      <c r="J27" s="212">
        <v>1942.5</v>
      </c>
      <c r="K27" s="212">
        <v>1674.0118173969354</v>
      </c>
      <c r="L27" s="332">
        <v>10119</v>
      </c>
      <c r="M27" s="212">
        <v>840</v>
      </c>
      <c r="N27" s="212">
        <v>1260</v>
      </c>
      <c r="O27" s="212">
        <v>1040.7195963887411</v>
      </c>
      <c r="P27" s="332">
        <v>3127.4</v>
      </c>
      <c r="Q27" s="212">
        <v>4515</v>
      </c>
      <c r="R27" s="212">
        <v>5340.8249999999998</v>
      </c>
      <c r="S27" s="212">
        <v>4927.733511154217</v>
      </c>
      <c r="T27" s="332">
        <v>2206.1</v>
      </c>
      <c r="U27" s="212">
        <v>3465</v>
      </c>
      <c r="V27" s="212">
        <v>4410</v>
      </c>
      <c r="W27" s="212">
        <v>3837.7062471953313</v>
      </c>
      <c r="X27" s="332">
        <v>6966.4</v>
      </c>
      <c r="Y27" s="140"/>
    </row>
    <row r="28" spans="2:27" ht="13.5" customHeight="1" x14ac:dyDescent="0.15">
      <c r="B28" s="376" t="s">
        <v>121</v>
      </c>
      <c r="C28" s="377"/>
      <c r="D28" s="375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40"/>
    </row>
    <row r="29" spans="2:27" ht="13.5" customHeight="1" x14ac:dyDescent="0.15">
      <c r="B29" s="373">
        <v>41253</v>
      </c>
      <c r="C29" s="374"/>
      <c r="D29" s="375">
        <v>41257</v>
      </c>
      <c r="E29" s="212">
        <v>2205</v>
      </c>
      <c r="F29" s="212">
        <v>2835</v>
      </c>
      <c r="G29" s="212">
        <v>2455.7803015842728</v>
      </c>
      <c r="H29" s="332">
        <v>14933.5</v>
      </c>
      <c r="I29" s="212">
        <v>1575</v>
      </c>
      <c r="J29" s="212">
        <v>1942.5</v>
      </c>
      <c r="K29" s="212">
        <v>1711.7177348293485</v>
      </c>
      <c r="L29" s="332">
        <v>8772.7000000000007</v>
      </c>
      <c r="M29" s="212">
        <v>892.5</v>
      </c>
      <c r="N29" s="212">
        <v>1260</v>
      </c>
      <c r="O29" s="212">
        <v>1002.5245547493405</v>
      </c>
      <c r="P29" s="332">
        <v>4762.6000000000004</v>
      </c>
      <c r="Q29" s="212">
        <v>4725</v>
      </c>
      <c r="R29" s="212">
        <v>5266.6949999999997</v>
      </c>
      <c r="S29" s="212">
        <v>4998.656871409632</v>
      </c>
      <c r="T29" s="332">
        <v>3109.3</v>
      </c>
      <c r="U29" s="212">
        <v>3990</v>
      </c>
      <c r="V29" s="212">
        <v>4410</v>
      </c>
      <c r="W29" s="212">
        <v>4102.2935763581663</v>
      </c>
      <c r="X29" s="332">
        <v>5191.3</v>
      </c>
      <c r="Y29" s="140"/>
    </row>
    <row r="30" spans="2:27" ht="13.5" customHeight="1" x14ac:dyDescent="0.15">
      <c r="B30" s="376" t="s">
        <v>122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40"/>
    </row>
    <row r="31" spans="2:27" ht="13.5" customHeight="1" x14ac:dyDescent="0.15">
      <c r="B31" s="373">
        <v>41260</v>
      </c>
      <c r="C31" s="374"/>
      <c r="D31" s="375">
        <v>41264</v>
      </c>
      <c r="E31" s="230">
        <v>2205</v>
      </c>
      <c r="F31" s="230">
        <v>2730</v>
      </c>
      <c r="G31" s="230">
        <v>2450.229416920979</v>
      </c>
      <c r="H31" s="230">
        <v>14468.5</v>
      </c>
      <c r="I31" s="230">
        <v>1575</v>
      </c>
      <c r="J31" s="230">
        <v>1995</v>
      </c>
      <c r="K31" s="230">
        <v>1759.1417523324526</v>
      </c>
      <c r="L31" s="230">
        <v>7940.8</v>
      </c>
      <c r="M31" s="230">
        <v>892.5</v>
      </c>
      <c r="N31" s="230">
        <v>1365</v>
      </c>
      <c r="O31" s="230">
        <v>1085.4919070512817</v>
      </c>
      <c r="P31" s="230">
        <v>3954</v>
      </c>
      <c r="Q31" s="230">
        <v>4725</v>
      </c>
      <c r="R31" s="230">
        <v>5250</v>
      </c>
      <c r="S31" s="230">
        <v>5051.8688814759325</v>
      </c>
      <c r="T31" s="230">
        <v>2931.9</v>
      </c>
      <c r="U31" s="230">
        <v>3675</v>
      </c>
      <c r="V31" s="230">
        <v>4725</v>
      </c>
      <c r="W31" s="230">
        <v>3969.7042255869815</v>
      </c>
      <c r="X31" s="230">
        <v>3977.7</v>
      </c>
      <c r="Y31" s="140"/>
    </row>
    <row r="32" spans="2:27" ht="13.5" customHeight="1" x14ac:dyDescent="0.15">
      <c r="B32" s="376" t="s">
        <v>123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40"/>
    </row>
    <row r="33" spans="2:26" ht="13.5" customHeight="1" x14ac:dyDescent="0.15">
      <c r="B33" s="373">
        <v>41268</v>
      </c>
      <c r="C33" s="374"/>
      <c r="D33" s="375">
        <v>41271</v>
      </c>
      <c r="E33" s="332">
        <v>2310</v>
      </c>
      <c r="F33" s="332">
        <v>2730</v>
      </c>
      <c r="G33" s="332">
        <v>2551.497169771169</v>
      </c>
      <c r="H33" s="332">
        <v>15716.8</v>
      </c>
      <c r="I33" s="332">
        <v>1575</v>
      </c>
      <c r="J33" s="332">
        <v>1890</v>
      </c>
      <c r="K33" s="332">
        <v>1677.2229574838768</v>
      </c>
      <c r="L33" s="332">
        <v>8894.7000000000007</v>
      </c>
      <c r="M33" s="332">
        <v>945</v>
      </c>
      <c r="N33" s="332">
        <v>1260</v>
      </c>
      <c r="O33" s="332">
        <v>1103.3355209187857</v>
      </c>
      <c r="P33" s="332">
        <v>1175.7</v>
      </c>
      <c r="Q33" s="332">
        <v>4620</v>
      </c>
      <c r="R33" s="332">
        <v>5460</v>
      </c>
      <c r="S33" s="332">
        <v>4987.1456601380887</v>
      </c>
      <c r="T33" s="332">
        <v>2716.5</v>
      </c>
      <c r="U33" s="332">
        <v>3780</v>
      </c>
      <c r="V33" s="332">
        <v>4620</v>
      </c>
      <c r="W33" s="332">
        <v>4079.5662521294712</v>
      </c>
      <c r="X33" s="332">
        <v>4353.8999999999996</v>
      </c>
      <c r="Y33" s="140"/>
    </row>
    <row r="34" spans="2:26" ht="13.5" customHeight="1" x14ac:dyDescent="0.15">
      <c r="B34" s="376" t="s">
        <v>124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40"/>
    </row>
    <row r="35" spans="2:26" ht="13.5" customHeight="1" x14ac:dyDescent="0.15">
      <c r="B35" s="378"/>
      <c r="C35" s="379"/>
      <c r="D35" s="380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140"/>
    </row>
    <row r="36" spans="2:26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6" ht="13.5" customHeight="1" x14ac:dyDescent="0.15">
      <c r="B37" s="175" t="s">
        <v>102</v>
      </c>
      <c r="C37" s="402" t="s">
        <v>157</v>
      </c>
      <c r="D37" s="402"/>
    </row>
    <row r="38" spans="2:26" ht="13.5" customHeight="1" x14ac:dyDescent="0.15">
      <c r="B38" s="175" t="s">
        <v>104</v>
      </c>
      <c r="C38" s="402" t="s">
        <v>105</v>
      </c>
      <c r="D38" s="402"/>
      <c r="X38" s="333"/>
      <c r="Y38" s="140"/>
      <c r="Z38" s="140"/>
    </row>
    <row r="39" spans="2:26" ht="13.5" customHeight="1" x14ac:dyDescent="0.15">
      <c r="B39" s="175"/>
      <c r="C39" s="402"/>
      <c r="D39" s="402"/>
      <c r="X39" s="333"/>
      <c r="Y39" s="140"/>
      <c r="Z39" s="140"/>
    </row>
    <row r="40" spans="2:26" ht="13.5" customHeight="1" x14ac:dyDescent="0.15">
      <c r="B40" s="175"/>
      <c r="C40" s="402"/>
      <c r="D40" s="402"/>
      <c r="X40" s="333"/>
      <c r="Y40" s="140"/>
      <c r="Z40" s="140"/>
    </row>
    <row r="41" spans="2:26" ht="13.5" customHeight="1" x14ac:dyDescent="0.15">
      <c r="B41" s="175"/>
      <c r="C41" s="402"/>
      <c r="X41" s="333"/>
      <c r="Y41" s="140"/>
      <c r="Z41" s="140"/>
    </row>
    <row r="42" spans="2:26" ht="13.5" customHeight="1" x14ac:dyDescent="0.15">
      <c r="B42" s="175"/>
      <c r="C42" s="402"/>
      <c r="X42" s="333"/>
      <c r="Y42" s="140"/>
      <c r="Z42" s="140"/>
    </row>
    <row r="43" spans="2:26" ht="13.5" customHeight="1" x14ac:dyDescent="0.15">
      <c r="B43" s="175"/>
      <c r="C43" s="402"/>
      <c r="X43" s="333"/>
      <c r="Y43" s="140"/>
      <c r="Z43" s="140"/>
    </row>
    <row r="44" spans="2:26" x14ac:dyDescent="0.15">
      <c r="X44" s="333"/>
      <c r="Y44" s="140"/>
      <c r="Z44" s="140"/>
    </row>
    <row r="45" spans="2:26" x14ac:dyDescent="0.15">
      <c r="X45" s="333"/>
      <c r="Y45" s="140"/>
      <c r="Z45" s="140"/>
    </row>
    <row r="46" spans="2:26" x14ac:dyDescent="0.15">
      <c r="X46" s="333"/>
      <c r="Y46" s="140"/>
      <c r="Z46" s="140"/>
    </row>
    <row r="47" spans="2:26" x14ac:dyDescent="0.15">
      <c r="X47" s="333"/>
      <c r="Y47" s="140"/>
      <c r="Z47" s="140"/>
    </row>
    <row r="48" spans="2:26" x14ac:dyDescent="0.15">
      <c r="X48" s="333"/>
      <c r="Y48" s="140"/>
      <c r="Z48" s="140"/>
    </row>
    <row r="49" spans="24:26" x14ac:dyDescent="0.15">
      <c r="X49" s="333"/>
      <c r="Y49" s="140"/>
      <c r="Z49" s="140"/>
    </row>
    <row r="50" spans="24:26" x14ac:dyDescent="0.15">
      <c r="X50" s="333"/>
      <c r="Y50" s="140"/>
      <c r="Z50" s="140"/>
    </row>
    <row r="51" spans="24:26" x14ac:dyDescent="0.15">
      <c r="X51" s="333"/>
      <c r="Y51" s="140"/>
      <c r="Z51" s="140"/>
    </row>
    <row r="52" spans="24:26" x14ac:dyDescent="0.15">
      <c r="X52" s="333"/>
      <c r="Y52" s="140"/>
      <c r="Z52" s="140"/>
    </row>
    <row r="53" spans="24:26" x14ac:dyDescent="0.15">
      <c r="X53" s="333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4" customWidth="1"/>
    <col min="2" max="2" width="5.375" style="174" customWidth="1"/>
    <col min="3" max="3" width="2.5" style="174" customWidth="1"/>
    <col min="4" max="4" width="5.5" style="174" customWidth="1"/>
    <col min="5" max="7" width="5.875" style="174" customWidth="1"/>
    <col min="8" max="8" width="7.5" style="174" customWidth="1"/>
    <col min="9" max="11" width="5.875" style="174" customWidth="1"/>
    <col min="12" max="12" width="8.125" style="174" customWidth="1"/>
    <col min="13" max="15" width="5.875" style="174" customWidth="1"/>
    <col min="16" max="16" width="7.75" style="174" customWidth="1"/>
    <col min="17" max="19" width="5.875" style="174" customWidth="1"/>
    <col min="20" max="20" width="8" style="174" customWidth="1"/>
    <col min="21" max="23" width="5.875" style="174" customWidth="1"/>
    <col min="24" max="24" width="7.75" style="174" customWidth="1"/>
    <col min="25" max="16384" width="7.5" style="174"/>
  </cols>
  <sheetData>
    <row r="1" spans="1:31" ht="15" customHeight="1" x14ac:dyDescent="0.15">
      <c r="A1" s="134"/>
      <c r="B1" s="386"/>
      <c r="C1" s="386"/>
      <c r="D1" s="386"/>
    </row>
    <row r="2" spans="1:31" ht="12.75" customHeight="1" x14ac:dyDescent="0.15">
      <c r="B2" s="134" t="str">
        <f>近交雑31!B2&amp;"　（つづき）"</f>
        <v>(4)交雑牛チルド「3」の品目別価格　（つづき）</v>
      </c>
      <c r="C2" s="387"/>
      <c r="D2" s="387"/>
    </row>
    <row r="3" spans="1:31" ht="12.75" customHeight="1" x14ac:dyDescent="0.15">
      <c r="B3" s="387"/>
      <c r="C3" s="387"/>
      <c r="D3" s="387"/>
      <c r="X3" s="175" t="s">
        <v>82</v>
      </c>
    </row>
    <row r="4" spans="1:31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31" ht="13.5" customHeight="1" x14ac:dyDescent="0.15">
      <c r="B5" s="136"/>
      <c r="C5" s="324" t="s">
        <v>251</v>
      </c>
      <c r="D5" s="323"/>
      <c r="E5" s="349" t="s">
        <v>278</v>
      </c>
      <c r="F5" s="350"/>
      <c r="G5" s="350"/>
      <c r="H5" s="351"/>
      <c r="I5" s="349" t="s">
        <v>279</v>
      </c>
      <c r="J5" s="350"/>
      <c r="K5" s="350"/>
      <c r="L5" s="351"/>
      <c r="M5" s="349" t="s">
        <v>280</v>
      </c>
      <c r="N5" s="350"/>
      <c r="O5" s="350"/>
      <c r="P5" s="351"/>
      <c r="Q5" s="349" t="s">
        <v>281</v>
      </c>
      <c r="R5" s="350"/>
      <c r="S5" s="350"/>
      <c r="T5" s="351"/>
      <c r="U5" s="349" t="s">
        <v>283</v>
      </c>
      <c r="V5" s="350"/>
      <c r="W5" s="350"/>
      <c r="X5" s="351"/>
      <c r="Y5" s="140"/>
      <c r="Z5" s="333"/>
      <c r="AA5" s="155"/>
      <c r="AB5" s="155"/>
      <c r="AC5" s="155"/>
      <c r="AD5" s="155"/>
      <c r="AE5" s="155"/>
    </row>
    <row r="6" spans="1:31" ht="13.5" customHeight="1" x14ac:dyDescent="0.15">
      <c r="B6" s="327" t="s">
        <v>270</v>
      </c>
      <c r="C6" s="352"/>
      <c r="D6" s="329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Q6" s="354" t="s">
        <v>271</v>
      </c>
      <c r="R6" s="354" t="s">
        <v>166</v>
      </c>
      <c r="S6" s="354" t="s">
        <v>272</v>
      </c>
      <c r="T6" s="354" t="s">
        <v>93</v>
      </c>
      <c r="U6" s="354" t="s">
        <v>271</v>
      </c>
      <c r="V6" s="354" t="s">
        <v>166</v>
      </c>
      <c r="W6" s="354" t="s">
        <v>272</v>
      </c>
      <c r="X6" s="354" t="s">
        <v>93</v>
      </c>
      <c r="Z6" s="333"/>
      <c r="AA6" s="155"/>
      <c r="AB6" s="155"/>
      <c r="AC6" s="155"/>
      <c r="AD6" s="155"/>
      <c r="AE6" s="155"/>
    </row>
    <row r="7" spans="1:31" ht="13.5" customHeight="1" x14ac:dyDescent="0.15">
      <c r="B7" s="150"/>
      <c r="C7" s="151"/>
      <c r="D7" s="163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Q7" s="355"/>
      <c r="R7" s="355"/>
      <c r="S7" s="355" t="s">
        <v>273</v>
      </c>
      <c r="T7" s="355"/>
      <c r="U7" s="355"/>
      <c r="V7" s="355"/>
      <c r="W7" s="355" t="s">
        <v>273</v>
      </c>
      <c r="X7" s="355"/>
      <c r="Z7" s="333"/>
      <c r="AA7" s="155"/>
      <c r="AB7" s="155"/>
      <c r="AC7" s="155"/>
      <c r="AD7" s="155"/>
      <c r="AE7" s="155"/>
    </row>
    <row r="8" spans="1:31" ht="13.5" customHeight="1" x14ac:dyDescent="0.15">
      <c r="B8" s="159" t="s">
        <v>0</v>
      </c>
      <c r="C8" s="319">
        <v>21</v>
      </c>
      <c r="D8" s="134" t="s">
        <v>1</v>
      </c>
      <c r="E8" s="332">
        <v>735</v>
      </c>
      <c r="F8" s="332">
        <v>1575</v>
      </c>
      <c r="G8" s="332">
        <v>1199</v>
      </c>
      <c r="H8" s="332">
        <v>303127</v>
      </c>
      <c r="I8" s="332">
        <v>1313</v>
      </c>
      <c r="J8" s="332">
        <v>1943</v>
      </c>
      <c r="K8" s="332">
        <v>1619</v>
      </c>
      <c r="L8" s="332">
        <v>109310</v>
      </c>
      <c r="M8" s="332">
        <v>1365</v>
      </c>
      <c r="N8" s="332">
        <v>1943</v>
      </c>
      <c r="O8" s="332">
        <v>1646</v>
      </c>
      <c r="P8" s="332">
        <v>121480</v>
      </c>
      <c r="Q8" s="332">
        <v>1418</v>
      </c>
      <c r="R8" s="332">
        <v>1943</v>
      </c>
      <c r="S8" s="332">
        <v>1672</v>
      </c>
      <c r="T8" s="332">
        <v>125802</v>
      </c>
      <c r="U8" s="332">
        <v>1239</v>
      </c>
      <c r="V8" s="332">
        <v>1733</v>
      </c>
      <c r="W8" s="332">
        <v>1444</v>
      </c>
      <c r="X8" s="332">
        <v>167951</v>
      </c>
      <c r="Z8" s="333"/>
      <c r="AA8" s="155"/>
      <c r="AB8" s="155"/>
      <c r="AC8" s="155"/>
      <c r="AD8" s="155"/>
      <c r="AE8" s="155"/>
    </row>
    <row r="9" spans="1:31" ht="13.5" customHeight="1" x14ac:dyDescent="0.15">
      <c r="B9" s="159"/>
      <c r="C9" s="319">
        <v>22</v>
      </c>
      <c r="D9" s="162"/>
      <c r="E9" s="332">
        <v>788</v>
      </c>
      <c r="F9" s="332">
        <v>998</v>
      </c>
      <c r="G9" s="332">
        <v>1237</v>
      </c>
      <c r="H9" s="332">
        <v>360464</v>
      </c>
      <c r="I9" s="332">
        <v>1313</v>
      </c>
      <c r="J9" s="332">
        <v>1890</v>
      </c>
      <c r="K9" s="332">
        <v>1610</v>
      </c>
      <c r="L9" s="332">
        <v>102862</v>
      </c>
      <c r="M9" s="332">
        <v>1313</v>
      </c>
      <c r="N9" s="332">
        <v>1890</v>
      </c>
      <c r="O9" s="332">
        <v>1615</v>
      </c>
      <c r="P9" s="332">
        <v>107609</v>
      </c>
      <c r="Q9" s="332">
        <v>1344</v>
      </c>
      <c r="R9" s="332">
        <v>1943</v>
      </c>
      <c r="S9" s="332">
        <v>1636</v>
      </c>
      <c r="T9" s="332">
        <v>90776</v>
      </c>
      <c r="U9" s="332">
        <v>1155</v>
      </c>
      <c r="V9" s="332">
        <v>1785</v>
      </c>
      <c r="W9" s="332">
        <v>1444</v>
      </c>
      <c r="X9" s="334">
        <v>158688</v>
      </c>
      <c r="Z9" s="333"/>
      <c r="AA9" s="155"/>
      <c r="AB9" s="155"/>
      <c r="AC9" s="155"/>
      <c r="AD9" s="155"/>
      <c r="AE9" s="155"/>
    </row>
    <row r="10" spans="1:31" ht="13.5" customHeight="1" x14ac:dyDescent="0.15">
      <c r="B10" s="335"/>
      <c r="C10" s="295">
        <v>23</v>
      </c>
      <c r="D10" s="163"/>
      <c r="E10" s="164">
        <v>840</v>
      </c>
      <c r="F10" s="164">
        <v>1680</v>
      </c>
      <c r="G10" s="164">
        <v>1335.647939269408</v>
      </c>
      <c r="H10" s="164">
        <v>271031.79999999993</v>
      </c>
      <c r="I10" s="164">
        <v>1470</v>
      </c>
      <c r="J10" s="164">
        <v>2047.5</v>
      </c>
      <c r="K10" s="164">
        <v>1673.9566267882392</v>
      </c>
      <c r="L10" s="164">
        <v>65300.499999999993</v>
      </c>
      <c r="M10" s="164">
        <v>1470</v>
      </c>
      <c r="N10" s="164">
        <v>2100</v>
      </c>
      <c r="O10" s="164">
        <v>1723.4718123713571</v>
      </c>
      <c r="P10" s="164">
        <v>73734.499999999985</v>
      </c>
      <c r="Q10" s="165">
        <v>1470</v>
      </c>
      <c r="R10" s="164">
        <v>2047.5</v>
      </c>
      <c r="S10" s="164">
        <v>1742.3217152732768</v>
      </c>
      <c r="T10" s="164">
        <v>60999.9</v>
      </c>
      <c r="U10" s="164">
        <v>1260</v>
      </c>
      <c r="V10" s="164">
        <v>1942.5</v>
      </c>
      <c r="W10" s="164">
        <v>1553.4007566755718</v>
      </c>
      <c r="X10" s="165">
        <v>97805.900000000009</v>
      </c>
      <c r="Z10" s="333"/>
      <c r="AA10" s="140"/>
      <c r="AB10" s="140"/>
      <c r="AC10" s="140"/>
      <c r="AD10" s="140"/>
      <c r="AE10" s="140"/>
    </row>
    <row r="11" spans="1:31" ht="13.5" customHeight="1" x14ac:dyDescent="0.15">
      <c r="B11" s="389"/>
      <c r="C11" s="388">
        <v>12</v>
      </c>
      <c r="D11" s="390"/>
      <c r="E11" s="332">
        <v>840</v>
      </c>
      <c r="F11" s="332">
        <v>1431.3600000000001</v>
      </c>
      <c r="G11" s="332">
        <v>1187.0665442497307</v>
      </c>
      <c r="H11" s="332">
        <v>19316.400000000001</v>
      </c>
      <c r="I11" s="332">
        <v>1470</v>
      </c>
      <c r="J11" s="332">
        <v>1995</v>
      </c>
      <c r="K11" s="332">
        <v>1709.0013666536508</v>
      </c>
      <c r="L11" s="332">
        <v>5206.0999999999995</v>
      </c>
      <c r="M11" s="332">
        <v>1470</v>
      </c>
      <c r="N11" s="334">
        <v>1995</v>
      </c>
      <c r="O11" s="332">
        <v>1753.8700328451432</v>
      </c>
      <c r="P11" s="332">
        <v>5862.7</v>
      </c>
      <c r="Q11" s="332">
        <v>1575</v>
      </c>
      <c r="R11" s="332">
        <v>1995</v>
      </c>
      <c r="S11" s="332">
        <v>1797.5399680631226</v>
      </c>
      <c r="T11" s="332">
        <v>4873.3999999999996</v>
      </c>
      <c r="U11" s="332">
        <v>1260</v>
      </c>
      <c r="V11" s="332">
        <v>1785</v>
      </c>
      <c r="W11" s="332">
        <v>1549.9940992167101</v>
      </c>
      <c r="X11" s="334">
        <v>5664.5</v>
      </c>
      <c r="Z11" s="333"/>
    </row>
    <row r="12" spans="1:31" ht="13.5" customHeight="1" x14ac:dyDescent="0.15">
      <c r="B12" s="389" t="s">
        <v>287</v>
      </c>
      <c r="C12" s="388">
        <v>1</v>
      </c>
      <c r="D12" s="390" t="s">
        <v>288</v>
      </c>
      <c r="E12" s="332">
        <v>840</v>
      </c>
      <c r="F12" s="332">
        <v>1312.5</v>
      </c>
      <c r="G12" s="332">
        <v>1097.7513484593715</v>
      </c>
      <c r="H12" s="332">
        <v>17093.599999999999</v>
      </c>
      <c r="I12" s="332">
        <v>1417.5</v>
      </c>
      <c r="J12" s="332">
        <v>1732.5</v>
      </c>
      <c r="K12" s="332">
        <v>1615.0644505809414</v>
      </c>
      <c r="L12" s="332">
        <v>5585.0999999999995</v>
      </c>
      <c r="M12" s="332">
        <v>1470</v>
      </c>
      <c r="N12" s="332">
        <v>1785</v>
      </c>
      <c r="O12" s="332">
        <v>1674.547049615167</v>
      </c>
      <c r="P12" s="332">
        <v>6005.5</v>
      </c>
      <c r="Q12" s="332">
        <v>1470</v>
      </c>
      <c r="R12" s="332">
        <v>1890</v>
      </c>
      <c r="S12" s="332">
        <v>1683.3147593764122</v>
      </c>
      <c r="T12" s="332">
        <v>4077.0999999999995</v>
      </c>
      <c r="U12" s="332">
        <v>1260</v>
      </c>
      <c r="V12" s="332">
        <v>1680</v>
      </c>
      <c r="W12" s="332">
        <v>1543.2737557465523</v>
      </c>
      <c r="X12" s="334">
        <v>5791.9</v>
      </c>
    </row>
    <row r="13" spans="1:31" ht="13.5" customHeight="1" x14ac:dyDescent="0.15">
      <c r="B13" s="389"/>
      <c r="C13" s="388">
        <v>2</v>
      </c>
      <c r="D13" s="390"/>
      <c r="E13" s="332">
        <v>892.5</v>
      </c>
      <c r="F13" s="332">
        <v>1312.5</v>
      </c>
      <c r="G13" s="332">
        <v>1093.1963371235136</v>
      </c>
      <c r="H13" s="332">
        <v>11717.900000000001</v>
      </c>
      <c r="I13" s="332">
        <v>1365</v>
      </c>
      <c r="J13" s="332">
        <v>1732.5</v>
      </c>
      <c r="K13" s="332">
        <v>1583.0776203875425</v>
      </c>
      <c r="L13" s="332">
        <v>3992.6</v>
      </c>
      <c r="M13" s="332">
        <v>1417.5</v>
      </c>
      <c r="N13" s="332">
        <v>1732.5</v>
      </c>
      <c r="O13" s="332">
        <v>1623.2757545879583</v>
      </c>
      <c r="P13" s="332">
        <v>5285.3</v>
      </c>
      <c r="Q13" s="332">
        <v>1396.8150000000001</v>
      </c>
      <c r="R13" s="332">
        <v>1750.3500000000001</v>
      </c>
      <c r="S13" s="332">
        <v>1560.4213174748402</v>
      </c>
      <c r="T13" s="332">
        <v>3684.8999999999996</v>
      </c>
      <c r="U13" s="332">
        <v>1344</v>
      </c>
      <c r="V13" s="332">
        <v>1680</v>
      </c>
      <c r="W13" s="332">
        <v>1510.2218661742343</v>
      </c>
      <c r="X13" s="334">
        <v>7419.2999999999993</v>
      </c>
    </row>
    <row r="14" spans="1:31" ht="13.5" customHeight="1" x14ac:dyDescent="0.15">
      <c r="B14" s="389"/>
      <c r="C14" s="388">
        <v>3</v>
      </c>
      <c r="D14" s="390"/>
      <c r="E14" s="332">
        <v>997.5</v>
      </c>
      <c r="F14" s="332">
        <v>1380.75</v>
      </c>
      <c r="G14" s="332">
        <v>1142.0536255537424</v>
      </c>
      <c r="H14" s="332">
        <v>16512.2</v>
      </c>
      <c r="I14" s="332">
        <v>1417.5</v>
      </c>
      <c r="J14" s="332">
        <v>1732.5</v>
      </c>
      <c r="K14" s="332">
        <v>1593.7048488781754</v>
      </c>
      <c r="L14" s="332">
        <v>4638.9000000000005</v>
      </c>
      <c r="M14" s="332">
        <v>1417.5</v>
      </c>
      <c r="N14" s="332">
        <v>1785</v>
      </c>
      <c r="O14" s="332">
        <v>1653.9619000494804</v>
      </c>
      <c r="P14" s="332">
        <v>5195.3999999999996</v>
      </c>
      <c r="Q14" s="332">
        <v>1289.19</v>
      </c>
      <c r="R14" s="332">
        <v>1785</v>
      </c>
      <c r="S14" s="332">
        <v>1592.6108756444985</v>
      </c>
      <c r="T14" s="332">
        <v>5318.5</v>
      </c>
      <c r="U14" s="332">
        <v>1312.5</v>
      </c>
      <c r="V14" s="332">
        <v>1680</v>
      </c>
      <c r="W14" s="332">
        <v>1508.3767510890923</v>
      </c>
      <c r="X14" s="334">
        <v>8334.1999999999989</v>
      </c>
    </row>
    <row r="15" spans="1:31" ht="13.5" customHeight="1" x14ac:dyDescent="0.15">
      <c r="B15" s="389"/>
      <c r="C15" s="388">
        <v>4</v>
      </c>
      <c r="D15" s="390"/>
      <c r="E15" s="332">
        <v>1099.98</v>
      </c>
      <c r="F15" s="332">
        <v>1417.5</v>
      </c>
      <c r="G15" s="332">
        <v>1195.5121700016814</v>
      </c>
      <c r="H15" s="332">
        <v>46578.7</v>
      </c>
      <c r="I15" s="332">
        <v>1365</v>
      </c>
      <c r="J15" s="332">
        <v>1732.5</v>
      </c>
      <c r="K15" s="332">
        <v>1591.5949041838687</v>
      </c>
      <c r="L15" s="332">
        <v>15148.9</v>
      </c>
      <c r="M15" s="332">
        <v>1365</v>
      </c>
      <c r="N15" s="332">
        <v>1732.5</v>
      </c>
      <c r="O15" s="332">
        <v>1607.7766626616719</v>
      </c>
      <c r="P15" s="332">
        <v>15314.5</v>
      </c>
      <c r="Q15" s="332">
        <v>1417.5</v>
      </c>
      <c r="R15" s="332">
        <v>1785</v>
      </c>
      <c r="S15" s="332">
        <v>1632.8865348312959</v>
      </c>
      <c r="T15" s="332">
        <v>14045.400000000001</v>
      </c>
      <c r="U15" s="332">
        <v>1260</v>
      </c>
      <c r="V15" s="332">
        <v>1680</v>
      </c>
      <c r="W15" s="332">
        <v>1511.6002829838558</v>
      </c>
      <c r="X15" s="334">
        <v>19020</v>
      </c>
    </row>
    <row r="16" spans="1:31" ht="13.5" customHeight="1" x14ac:dyDescent="0.15">
      <c r="B16" s="389"/>
      <c r="C16" s="388">
        <v>5</v>
      </c>
      <c r="D16" s="390"/>
      <c r="E16" s="332">
        <v>1050</v>
      </c>
      <c r="F16" s="332">
        <v>1417.5</v>
      </c>
      <c r="G16" s="332">
        <v>1197.7200018688602</v>
      </c>
      <c r="H16" s="332">
        <v>60328.5</v>
      </c>
      <c r="I16" s="332">
        <v>1417.5</v>
      </c>
      <c r="J16" s="332">
        <v>1764</v>
      </c>
      <c r="K16" s="332">
        <v>1603.7368079022613</v>
      </c>
      <c r="L16" s="332">
        <v>18556.199999999997</v>
      </c>
      <c r="M16" s="332">
        <v>1417.5</v>
      </c>
      <c r="N16" s="332">
        <v>1764</v>
      </c>
      <c r="O16" s="332">
        <v>1617.5807761301755</v>
      </c>
      <c r="P16" s="332">
        <v>20414.600000000002</v>
      </c>
      <c r="Q16" s="332">
        <v>1417.5</v>
      </c>
      <c r="R16" s="332">
        <v>1764</v>
      </c>
      <c r="S16" s="332">
        <v>1604.1137135182862</v>
      </c>
      <c r="T16" s="332">
        <v>18105.5</v>
      </c>
      <c r="U16" s="332">
        <v>1312.5</v>
      </c>
      <c r="V16" s="332">
        <v>1680</v>
      </c>
      <c r="W16" s="332">
        <v>1542.3982349116498</v>
      </c>
      <c r="X16" s="334">
        <v>23208.800000000003</v>
      </c>
    </row>
    <row r="17" spans="2:24" ht="13.5" customHeight="1" x14ac:dyDescent="0.15">
      <c r="B17" s="389"/>
      <c r="C17" s="388">
        <v>6</v>
      </c>
      <c r="D17" s="390"/>
      <c r="E17" s="332">
        <v>1050</v>
      </c>
      <c r="F17" s="332">
        <v>1470</v>
      </c>
      <c r="G17" s="332">
        <v>1214.9539666223495</v>
      </c>
      <c r="H17" s="332">
        <v>41470</v>
      </c>
      <c r="I17" s="332">
        <v>1365</v>
      </c>
      <c r="J17" s="332">
        <v>1785</v>
      </c>
      <c r="K17" s="332">
        <v>1594.5830953912971</v>
      </c>
      <c r="L17" s="332">
        <v>14403.699999999999</v>
      </c>
      <c r="M17" s="332">
        <v>1470</v>
      </c>
      <c r="N17" s="332">
        <v>1785</v>
      </c>
      <c r="O17" s="332">
        <v>1655.1651247879126</v>
      </c>
      <c r="P17" s="332">
        <v>15273.2</v>
      </c>
      <c r="Q17" s="332">
        <v>1470</v>
      </c>
      <c r="R17" s="332">
        <v>1785</v>
      </c>
      <c r="S17" s="332">
        <v>1639.4514679352264</v>
      </c>
      <c r="T17" s="332">
        <v>13603.5</v>
      </c>
      <c r="U17" s="332">
        <v>1365</v>
      </c>
      <c r="V17" s="332">
        <v>1732.5</v>
      </c>
      <c r="W17" s="332">
        <v>1526.3293269230771</v>
      </c>
      <c r="X17" s="334">
        <v>20018.900000000001</v>
      </c>
    </row>
    <row r="18" spans="2:24" ht="13.5" customHeight="1" x14ac:dyDescent="0.15">
      <c r="B18" s="389"/>
      <c r="C18" s="388">
        <v>7</v>
      </c>
      <c r="D18" s="390"/>
      <c r="E18" s="332">
        <v>1050</v>
      </c>
      <c r="F18" s="332">
        <v>1449</v>
      </c>
      <c r="G18" s="332">
        <v>1185.5005148346158</v>
      </c>
      <c r="H18" s="332">
        <v>56538</v>
      </c>
      <c r="I18" s="334">
        <v>1365</v>
      </c>
      <c r="J18" s="332">
        <v>1785</v>
      </c>
      <c r="K18" s="332">
        <v>1618.4836314847942</v>
      </c>
      <c r="L18" s="334">
        <v>19696.699999999997</v>
      </c>
      <c r="M18" s="332">
        <v>1365</v>
      </c>
      <c r="N18" s="332">
        <v>1890</v>
      </c>
      <c r="O18" s="332">
        <v>1663.2701243796334</v>
      </c>
      <c r="P18" s="334">
        <v>20403.699999999997</v>
      </c>
      <c r="Q18" s="332">
        <v>1365</v>
      </c>
      <c r="R18" s="332">
        <v>1890</v>
      </c>
      <c r="S18" s="332">
        <v>1669.1826931643377</v>
      </c>
      <c r="T18" s="332">
        <v>20278.2</v>
      </c>
      <c r="U18" s="332">
        <v>1155</v>
      </c>
      <c r="V18" s="332">
        <v>1680</v>
      </c>
      <c r="W18" s="332">
        <v>1477.4229020722987</v>
      </c>
      <c r="X18" s="334">
        <v>24258.2</v>
      </c>
    </row>
    <row r="19" spans="2:24" ht="13.5" customHeight="1" x14ac:dyDescent="0.15">
      <c r="B19" s="389"/>
      <c r="C19" s="388">
        <v>8</v>
      </c>
      <c r="D19" s="390"/>
      <c r="E19" s="332">
        <v>1050</v>
      </c>
      <c r="F19" s="332">
        <v>1470</v>
      </c>
      <c r="G19" s="332">
        <v>1176.7273406839845</v>
      </c>
      <c r="H19" s="332">
        <v>47793</v>
      </c>
      <c r="I19" s="332">
        <v>1365</v>
      </c>
      <c r="J19" s="332">
        <v>1837.5</v>
      </c>
      <c r="K19" s="332">
        <v>1622.0499182441358</v>
      </c>
      <c r="L19" s="332">
        <v>12479.7</v>
      </c>
      <c r="M19" s="332">
        <v>1365</v>
      </c>
      <c r="N19" s="332">
        <v>1890</v>
      </c>
      <c r="O19" s="334">
        <v>1683.9321110857666</v>
      </c>
      <c r="P19" s="332">
        <v>13920.8</v>
      </c>
      <c r="Q19" s="332">
        <v>1365</v>
      </c>
      <c r="R19" s="332">
        <v>1890</v>
      </c>
      <c r="S19" s="332">
        <v>1675.1851247030881</v>
      </c>
      <c r="T19" s="332">
        <v>13949.5</v>
      </c>
      <c r="U19" s="332">
        <v>1155</v>
      </c>
      <c r="V19" s="332">
        <v>1680</v>
      </c>
      <c r="W19" s="332">
        <v>1490.1378752730416</v>
      </c>
      <c r="X19" s="334">
        <v>13587.300000000001</v>
      </c>
    </row>
    <row r="20" spans="2:24" ht="13.5" customHeight="1" x14ac:dyDescent="0.15">
      <c r="B20" s="389"/>
      <c r="C20" s="388">
        <v>9</v>
      </c>
      <c r="D20" s="390"/>
      <c r="E20" s="332">
        <v>997.5</v>
      </c>
      <c r="F20" s="332">
        <v>1470</v>
      </c>
      <c r="G20" s="332">
        <v>1177.9105644978463</v>
      </c>
      <c r="H20" s="332">
        <v>34141.300000000003</v>
      </c>
      <c r="I20" s="332">
        <v>1365</v>
      </c>
      <c r="J20" s="332">
        <v>1942.5</v>
      </c>
      <c r="K20" s="332">
        <v>1618.8345489175881</v>
      </c>
      <c r="L20" s="332">
        <v>10881.3</v>
      </c>
      <c r="M20" s="332">
        <v>1365</v>
      </c>
      <c r="N20" s="332">
        <v>2000.04</v>
      </c>
      <c r="O20" s="332">
        <v>1665.2936479821242</v>
      </c>
      <c r="P20" s="332">
        <v>14646.3</v>
      </c>
      <c r="Q20" s="332">
        <v>1365</v>
      </c>
      <c r="R20" s="332">
        <v>2000.04</v>
      </c>
      <c r="S20" s="332">
        <v>1686.4529884093035</v>
      </c>
      <c r="T20" s="332">
        <v>12028.7</v>
      </c>
      <c r="U20" s="332">
        <v>1260</v>
      </c>
      <c r="V20" s="332">
        <v>1785</v>
      </c>
      <c r="W20" s="332">
        <v>1572.610635367387</v>
      </c>
      <c r="X20" s="334">
        <v>14450.3</v>
      </c>
    </row>
    <row r="21" spans="2:24" ht="13.5" customHeight="1" x14ac:dyDescent="0.15">
      <c r="B21" s="389"/>
      <c r="C21" s="388">
        <v>10</v>
      </c>
      <c r="D21" s="390"/>
      <c r="E21" s="332">
        <v>892.5</v>
      </c>
      <c r="F21" s="332">
        <v>1539.1950000000002</v>
      </c>
      <c r="G21" s="332">
        <v>1161.8718765319461</v>
      </c>
      <c r="H21" s="332">
        <v>53264.6</v>
      </c>
      <c r="I21" s="332">
        <v>1365</v>
      </c>
      <c r="J21" s="332">
        <v>1963.5</v>
      </c>
      <c r="K21" s="332">
        <v>1665.8657109508281</v>
      </c>
      <c r="L21" s="332">
        <v>16383.2</v>
      </c>
      <c r="M21" s="332">
        <v>1417.5</v>
      </c>
      <c r="N21" s="332">
        <v>2047.5</v>
      </c>
      <c r="O21" s="332">
        <v>1702.9239070732551</v>
      </c>
      <c r="P21" s="332">
        <v>18964.3</v>
      </c>
      <c r="Q21" s="332">
        <v>1428</v>
      </c>
      <c r="R21" s="332">
        <v>2047.5</v>
      </c>
      <c r="S21" s="332">
        <v>1696.4272056087725</v>
      </c>
      <c r="T21" s="332">
        <v>17450.2</v>
      </c>
      <c r="U21" s="332">
        <v>1365</v>
      </c>
      <c r="V21" s="332">
        <v>1837.5</v>
      </c>
      <c r="W21" s="332">
        <v>1604.9843253540612</v>
      </c>
      <c r="X21" s="334">
        <v>20998.199999999997</v>
      </c>
    </row>
    <row r="22" spans="2:24" ht="13.5" customHeight="1" x14ac:dyDescent="0.15">
      <c r="B22" s="389"/>
      <c r="C22" s="388">
        <v>11</v>
      </c>
      <c r="D22" s="390"/>
      <c r="E22" s="332">
        <v>735</v>
      </c>
      <c r="F22" s="332">
        <v>1421.175</v>
      </c>
      <c r="G22" s="332">
        <v>1043.8057104617446</v>
      </c>
      <c r="H22" s="332">
        <v>36283.600000000006</v>
      </c>
      <c r="I22" s="332">
        <v>1365</v>
      </c>
      <c r="J22" s="332">
        <v>1949.7450000000001</v>
      </c>
      <c r="K22" s="332">
        <v>1638.9210723767749</v>
      </c>
      <c r="L22" s="332">
        <v>14944.399999999998</v>
      </c>
      <c r="M22" s="332">
        <v>1365</v>
      </c>
      <c r="N22" s="332">
        <v>1995</v>
      </c>
      <c r="O22" s="332">
        <v>1671.5738524376059</v>
      </c>
      <c r="P22" s="332">
        <v>15497.600000000002</v>
      </c>
      <c r="Q22" s="332">
        <v>1365</v>
      </c>
      <c r="R22" s="332">
        <v>1890</v>
      </c>
      <c r="S22" s="332">
        <v>1656.1433999474104</v>
      </c>
      <c r="T22" s="332">
        <v>14254</v>
      </c>
      <c r="U22" s="332">
        <v>1365</v>
      </c>
      <c r="V22" s="332">
        <v>1837.5</v>
      </c>
      <c r="W22" s="332">
        <v>1610.3014152612338</v>
      </c>
      <c r="X22" s="334">
        <v>16709.599999999999</v>
      </c>
    </row>
    <row r="23" spans="2:24" ht="13.5" customHeight="1" x14ac:dyDescent="0.15">
      <c r="B23" s="393"/>
      <c r="C23" s="394">
        <v>12</v>
      </c>
      <c r="D23" s="403"/>
      <c r="E23" s="336">
        <v>735</v>
      </c>
      <c r="F23" s="336">
        <v>1365</v>
      </c>
      <c r="G23" s="336">
        <v>1072.1405501989077</v>
      </c>
      <c r="H23" s="336">
        <v>49194.5</v>
      </c>
      <c r="I23" s="336">
        <v>1365</v>
      </c>
      <c r="J23" s="336">
        <v>1837.5</v>
      </c>
      <c r="K23" s="336">
        <v>1636.3200619474735</v>
      </c>
      <c r="L23" s="336">
        <v>17924</v>
      </c>
      <c r="M23" s="336">
        <v>1365</v>
      </c>
      <c r="N23" s="336">
        <v>1837.5</v>
      </c>
      <c r="O23" s="336">
        <v>1670.4340633393351</v>
      </c>
      <c r="P23" s="336">
        <v>18415.400000000001</v>
      </c>
      <c r="Q23" s="336">
        <v>1365</v>
      </c>
      <c r="R23" s="336">
        <v>1837.5</v>
      </c>
      <c r="S23" s="336">
        <v>1652.5389898989904</v>
      </c>
      <c r="T23" s="336">
        <v>18163.7</v>
      </c>
      <c r="U23" s="336">
        <v>1365</v>
      </c>
      <c r="V23" s="336">
        <v>1732.5</v>
      </c>
      <c r="W23" s="336">
        <v>1543.2862770847012</v>
      </c>
      <c r="X23" s="337">
        <v>18794</v>
      </c>
    </row>
    <row r="24" spans="2:24" ht="13.5" customHeight="1" x14ac:dyDescent="0.15">
      <c r="B24" s="396"/>
      <c r="C24" s="397"/>
      <c r="D24" s="398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</row>
    <row r="25" spans="2:24" ht="13.5" customHeight="1" x14ac:dyDescent="0.15">
      <c r="B25" s="370"/>
      <c r="C25" s="397"/>
      <c r="D25" s="399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</row>
    <row r="26" spans="2:24" ht="13.5" customHeight="1" x14ac:dyDescent="0.15">
      <c r="B26" s="396" t="s">
        <v>120</v>
      </c>
      <c r="C26" s="397"/>
      <c r="D26" s="398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</row>
    <row r="27" spans="2:24" ht="13.5" customHeight="1" x14ac:dyDescent="0.15">
      <c r="B27" s="373">
        <v>41246</v>
      </c>
      <c r="C27" s="374"/>
      <c r="D27" s="375">
        <v>41250</v>
      </c>
      <c r="E27" s="332">
        <v>735</v>
      </c>
      <c r="F27" s="332">
        <v>1365</v>
      </c>
      <c r="G27" s="332">
        <v>980.18488745980676</v>
      </c>
      <c r="H27" s="332">
        <v>9800</v>
      </c>
      <c r="I27" s="332">
        <v>1470</v>
      </c>
      <c r="J27" s="332">
        <v>1732.5</v>
      </c>
      <c r="K27" s="332">
        <v>1620.964558721334</v>
      </c>
      <c r="L27" s="332">
        <v>3496.7</v>
      </c>
      <c r="M27" s="332">
        <v>1470</v>
      </c>
      <c r="N27" s="332">
        <v>1732.5</v>
      </c>
      <c r="O27" s="332">
        <v>1637.4941383352871</v>
      </c>
      <c r="P27" s="332">
        <v>3816.6</v>
      </c>
      <c r="Q27" s="332">
        <v>1470</v>
      </c>
      <c r="R27" s="332">
        <v>1732.5</v>
      </c>
      <c r="S27" s="332">
        <v>1602.9345316123827</v>
      </c>
      <c r="T27" s="332">
        <v>3664.5</v>
      </c>
      <c r="U27" s="332">
        <v>1417.5</v>
      </c>
      <c r="V27" s="332">
        <v>1732.5</v>
      </c>
      <c r="W27" s="332">
        <v>1574.7858493268404</v>
      </c>
      <c r="X27" s="332">
        <v>3814.7</v>
      </c>
    </row>
    <row r="28" spans="2:24" ht="13.5" customHeight="1" x14ac:dyDescent="0.15">
      <c r="B28" s="376" t="s">
        <v>121</v>
      </c>
      <c r="C28" s="377"/>
      <c r="D28" s="375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</row>
    <row r="29" spans="2:24" ht="13.5" customHeight="1" x14ac:dyDescent="0.15">
      <c r="B29" s="373">
        <v>41253</v>
      </c>
      <c r="C29" s="374"/>
      <c r="D29" s="375">
        <v>41257</v>
      </c>
      <c r="E29" s="332">
        <v>945</v>
      </c>
      <c r="F29" s="332">
        <v>1365</v>
      </c>
      <c r="G29" s="332">
        <v>1136.7980228527408</v>
      </c>
      <c r="H29" s="332">
        <v>14490.2</v>
      </c>
      <c r="I29" s="332">
        <v>1417.5</v>
      </c>
      <c r="J29" s="332">
        <v>1680</v>
      </c>
      <c r="K29" s="332">
        <v>1558.9426802159417</v>
      </c>
      <c r="L29" s="332">
        <v>5377.3</v>
      </c>
      <c r="M29" s="332">
        <v>1470</v>
      </c>
      <c r="N29" s="332">
        <v>1680</v>
      </c>
      <c r="O29" s="332">
        <v>1586.5175364462284</v>
      </c>
      <c r="P29" s="332">
        <v>5218.3999999999996</v>
      </c>
      <c r="Q29" s="332">
        <v>1470</v>
      </c>
      <c r="R29" s="332">
        <v>1680.42</v>
      </c>
      <c r="S29" s="332">
        <v>1593.7770696224454</v>
      </c>
      <c r="T29" s="332">
        <v>5139</v>
      </c>
      <c r="U29" s="332">
        <v>1365</v>
      </c>
      <c r="V29" s="332">
        <v>1627.5</v>
      </c>
      <c r="W29" s="332">
        <v>1521.4463751438436</v>
      </c>
      <c r="X29" s="332">
        <v>5327.3</v>
      </c>
    </row>
    <row r="30" spans="2:24" ht="13.5" customHeight="1" x14ac:dyDescent="0.15">
      <c r="B30" s="376" t="s">
        <v>122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</row>
    <row r="31" spans="2:24" ht="13.5" customHeight="1" x14ac:dyDescent="0.15">
      <c r="B31" s="373">
        <v>41260</v>
      </c>
      <c r="C31" s="374"/>
      <c r="D31" s="375">
        <v>41264</v>
      </c>
      <c r="E31" s="230">
        <v>840</v>
      </c>
      <c r="F31" s="230">
        <v>1155</v>
      </c>
      <c r="G31" s="230">
        <v>1076.1448220554414</v>
      </c>
      <c r="H31" s="230">
        <v>11819.4</v>
      </c>
      <c r="I31" s="230">
        <v>1365</v>
      </c>
      <c r="J31" s="230">
        <v>1785.21</v>
      </c>
      <c r="K31" s="230">
        <v>1661.1393476752255</v>
      </c>
      <c r="L31" s="230">
        <v>4974.6000000000004</v>
      </c>
      <c r="M31" s="230">
        <v>1470</v>
      </c>
      <c r="N31" s="230">
        <v>1785</v>
      </c>
      <c r="O31" s="230">
        <v>1702.2017473833605</v>
      </c>
      <c r="P31" s="230">
        <v>4735</v>
      </c>
      <c r="Q31" s="230">
        <v>1470</v>
      </c>
      <c r="R31" s="230">
        <v>1785</v>
      </c>
      <c r="S31" s="230">
        <v>1671.5176652273951</v>
      </c>
      <c r="T31" s="230">
        <v>4559.6000000000004</v>
      </c>
      <c r="U31" s="230">
        <v>1365</v>
      </c>
      <c r="V31" s="230">
        <v>1680</v>
      </c>
      <c r="W31" s="230">
        <v>1523.1586576051002</v>
      </c>
      <c r="X31" s="230">
        <v>4990.8999999999996</v>
      </c>
    </row>
    <row r="32" spans="2:24" ht="13.5" customHeight="1" x14ac:dyDescent="0.15">
      <c r="B32" s="376" t="s">
        <v>123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</row>
    <row r="33" spans="2:24" ht="13.5" customHeight="1" x14ac:dyDescent="0.15">
      <c r="B33" s="373">
        <v>41268</v>
      </c>
      <c r="C33" s="374"/>
      <c r="D33" s="375">
        <v>41271</v>
      </c>
      <c r="E33" s="332">
        <v>840</v>
      </c>
      <c r="F33" s="332">
        <v>1155</v>
      </c>
      <c r="G33" s="332">
        <v>1076.1018346236422</v>
      </c>
      <c r="H33" s="332">
        <v>13084.9</v>
      </c>
      <c r="I33" s="332">
        <v>1365</v>
      </c>
      <c r="J33" s="332">
        <v>1837.5</v>
      </c>
      <c r="K33" s="332">
        <v>1664.445222830336</v>
      </c>
      <c r="L33" s="332">
        <v>4075.4</v>
      </c>
      <c r="M33" s="332">
        <v>1365</v>
      </c>
      <c r="N33" s="332">
        <v>1837.5</v>
      </c>
      <c r="O33" s="332">
        <v>1690.2368310509958</v>
      </c>
      <c r="P33" s="332">
        <v>4645.3999999999996</v>
      </c>
      <c r="Q33" s="332">
        <v>1365</v>
      </c>
      <c r="R33" s="332">
        <v>1837.5</v>
      </c>
      <c r="S33" s="332">
        <v>1684.9459448777404</v>
      </c>
      <c r="T33" s="332">
        <v>4800.6000000000004</v>
      </c>
      <c r="U33" s="332">
        <v>1365</v>
      </c>
      <c r="V33" s="332">
        <v>1732.5</v>
      </c>
      <c r="W33" s="332">
        <v>1556.4352207293668</v>
      </c>
      <c r="X33" s="332">
        <v>4661.1000000000004</v>
      </c>
    </row>
    <row r="34" spans="2:24" ht="13.5" customHeight="1" x14ac:dyDescent="0.15">
      <c r="B34" s="376" t="s">
        <v>124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</row>
    <row r="35" spans="2:24" ht="13.5" customHeight="1" x14ac:dyDescent="0.15">
      <c r="B35" s="378"/>
      <c r="C35" s="379"/>
      <c r="D35" s="380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</row>
    <row r="36" spans="2:24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4" ht="13.5" customHeight="1" x14ac:dyDescent="0.15">
      <c r="B37" s="175"/>
      <c r="C37" s="402"/>
      <c r="D37" s="402"/>
    </row>
    <row r="38" spans="2:24" ht="13.5" customHeight="1" x14ac:dyDescent="0.15">
      <c r="B38" s="217"/>
      <c r="C38" s="402"/>
      <c r="D38" s="402"/>
      <c r="X38" s="333"/>
    </row>
    <row r="39" spans="2:24" ht="13.5" customHeight="1" x14ac:dyDescent="0.15">
      <c r="B39" s="217"/>
      <c r="C39" s="402"/>
      <c r="D39" s="402"/>
      <c r="X39" s="333"/>
    </row>
    <row r="40" spans="2:24" ht="13.5" customHeight="1" x14ac:dyDescent="0.15">
      <c r="B40" s="217"/>
      <c r="C40" s="402"/>
      <c r="D40" s="402"/>
      <c r="X40" s="333"/>
    </row>
    <row r="41" spans="2:24" ht="13.5" customHeight="1" x14ac:dyDescent="0.15">
      <c r="B41" s="175"/>
      <c r="C41" s="402"/>
      <c r="X41" s="333"/>
    </row>
    <row r="42" spans="2:24" ht="13.5" customHeight="1" x14ac:dyDescent="0.15">
      <c r="B42" s="175"/>
      <c r="C42" s="402"/>
      <c r="X42" s="333"/>
    </row>
    <row r="43" spans="2:24" ht="13.5" customHeight="1" x14ac:dyDescent="0.15">
      <c r="B43" s="175"/>
      <c r="C43" s="402"/>
      <c r="X43" s="333"/>
    </row>
    <row r="44" spans="2:24" x14ac:dyDescent="0.15">
      <c r="X44" s="333"/>
    </row>
    <row r="45" spans="2:24" x14ac:dyDescent="0.15">
      <c r="X45" s="333"/>
    </row>
    <row r="46" spans="2:24" x14ac:dyDescent="0.15">
      <c r="X46" s="333"/>
    </row>
    <row r="47" spans="2:24" x14ac:dyDescent="0.15">
      <c r="X47" s="333"/>
    </row>
    <row r="48" spans="2:24" x14ac:dyDescent="0.15">
      <c r="X48" s="333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4" customWidth="1"/>
    <col min="2" max="2" width="8.125" style="174" customWidth="1"/>
    <col min="3" max="3" width="2.875" style="174" customWidth="1"/>
    <col min="4" max="4" width="7.37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6384" width="7.5" style="174"/>
  </cols>
  <sheetData>
    <row r="1" spans="1:28" ht="15" customHeight="1" x14ac:dyDescent="0.15">
      <c r="A1" s="134"/>
      <c r="B1" s="386"/>
      <c r="C1" s="386"/>
      <c r="D1" s="386"/>
    </row>
    <row r="2" spans="1:28" ht="12.75" customHeight="1" x14ac:dyDescent="0.15">
      <c r="B2" s="134" t="str">
        <f>近交雑32!B2</f>
        <v>(4)交雑牛チルド「3」の品目別価格　（つづき）</v>
      </c>
      <c r="C2" s="387"/>
      <c r="D2" s="387"/>
      <c r="R2" s="140"/>
    </row>
    <row r="3" spans="1:28" ht="12.75" customHeight="1" x14ac:dyDescent="0.15">
      <c r="B3" s="387"/>
      <c r="C3" s="387"/>
      <c r="D3" s="387"/>
      <c r="P3" s="175" t="s">
        <v>82</v>
      </c>
      <c r="R3" s="140"/>
    </row>
    <row r="4" spans="1:28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R4" s="140"/>
      <c r="S4" s="140"/>
      <c r="T4" s="140"/>
      <c r="U4" s="140"/>
      <c r="V4" s="140"/>
    </row>
    <row r="5" spans="1:28" ht="13.5" customHeight="1" x14ac:dyDescent="0.15">
      <c r="B5" s="136"/>
      <c r="C5" s="324" t="s">
        <v>251</v>
      </c>
      <c r="D5" s="323"/>
      <c r="E5" s="349" t="s">
        <v>284</v>
      </c>
      <c r="F5" s="350"/>
      <c r="G5" s="350"/>
      <c r="H5" s="351"/>
      <c r="I5" s="349" t="s">
        <v>285</v>
      </c>
      <c r="J5" s="350"/>
      <c r="K5" s="350"/>
      <c r="L5" s="351"/>
      <c r="M5" s="349" t="s">
        <v>286</v>
      </c>
      <c r="N5" s="350"/>
      <c r="O5" s="350"/>
      <c r="P5" s="351"/>
      <c r="R5" s="333"/>
      <c r="S5" s="155"/>
      <c r="T5" s="155"/>
      <c r="U5" s="155"/>
      <c r="V5" s="140"/>
    </row>
    <row r="6" spans="1:28" ht="13.5" customHeight="1" x14ac:dyDescent="0.15">
      <c r="B6" s="327" t="s">
        <v>270</v>
      </c>
      <c r="C6" s="352"/>
      <c r="D6" s="329"/>
      <c r="E6" s="354" t="s">
        <v>271</v>
      </c>
      <c r="F6" s="354" t="s">
        <v>166</v>
      </c>
      <c r="G6" s="354" t="s">
        <v>272</v>
      </c>
      <c r="H6" s="354" t="s">
        <v>93</v>
      </c>
      <c r="I6" s="354" t="s">
        <v>271</v>
      </c>
      <c r="J6" s="354" t="s">
        <v>166</v>
      </c>
      <c r="K6" s="354" t="s">
        <v>272</v>
      </c>
      <c r="L6" s="354" t="s">
        <v>93</v>
      </c>
      <c r="M6" s="354" t="s">
        <v>271</v>
      </c>
      <c r="N6" s="354" t="s">
        <v>166</v>
      </c>
      <c r="O6" s="354" t="s">
        <v>272</v>
      </c>
      <c r="P6" s="354" t="s">
        <v>93</v>
      </c>
      <c r="R6" s="333"/>
      <c r="S6" s="155"/>
      <c r="T6" s="155"/>
      <c r="U6" s="155"/>
      <c r="V6" s="140"/>
    </row>
    <row r="7" spans="1:28" ht="13.5" customHeight="1" x14ac:dyDescent="0.15">
      <c r="B7" s="150"/>
      <c r="C7" s="151"/>
      <c r="D7" s="163"/>
      <c r="E7" s="355"/>
      <c r="F7" s="355"/>
      <c r="G7" s="355" t="s">
        <v>273</v>
      </c>
      <c r="H7" s="355"/>
      <c r="I7" s="355"/>
      <c r="J7" s="355"/>
      <c r="K7" s="355" t="s">
        <v>273</v>
      </c>
      <c r="L7" s="355"/>
      <c r="M7" s="355"/>
      <c r="N7" s="355"/>
      <c r="O7" s="355" t="s">
        <v>273</v>
      </c>
      <c r="P7" s="355"/>
      <c r="R7" s="333"/>
      <c r="S7" s="155"/>
      <c r="T7" s="155"/>
      <c r="U7" s="155"/>
      <c r="V7" s="140"/>
    </row>
    <row r="8" spans="1:28" ht="13.5" customHeight="1" x14ac:dyDescent="0.15">
      <c r="B8" s="159" t="s">
        <v>0</v>
      </c>
      <c r="C8" s="319">
        <v>21</v>
      </c>
      <c r="D8" s="134" t="s">
        <v>1</v>
      </c>
      <c r="E8" s="332">
        <v>840</v>
      </c>
      <c r="F8" s="332">
        <v>1260</v>
      </c>
      <c r="G8" s="332">
        <v>1033</v>
      </c>
      <c r="H8" s="332">
        <v>224344</v>
      </c>
      <c r="I8" s="332">
        <v>1260</v>
      </c>
      <c r="J8" s="332">
        <v>1890</v>
      </c>
      <c r="K8" s="332">
        <v>1560</v>
      </c>
      <c r="L8" s="332">
        <v>343303</v>
      </c>
      <c r="M8" s="332">
        <v>1680</v>
      </c>
      <c r="N8" s="332">
        <v>2485</v>
      </c>
      <c r="O8" s="332">
        <v>2135</v>
      </c>
      <c r="P8" s="332">
        <v>792497</v>
      </c>
      <c r="Q8" s="194"/>
      <c r="R8" s="333"/>
      <c r="S8" s="155"/>
      <c r="T8" s="155"/>
      <c r="U8" s="155"/>
      <c r="V8" s="140"/>
      <c r="W8" s="140"/>
      <c r="X8" s="140"/>
      <c r="Y8" s="140"/>
      <c r="Z8" s="140"/>
      <c r="AA8" s="140"/>
      <c r="AB8" s="140"/>
    </row>
    <row r="9" spans="1:28" ht="13.5" customHeight="1" x14ac:dyDescent="0.15">
      <c r="B9" s="159"/>
      <c r="C9" s="319">
        <v>22</v>
      </c>
      <c r="D9" s="162"/>
      <c r="E9" s="332">
        <v>840</v>
      </c>
      <c r="F9" s="332">
        <v>1365</v>
      </c>
      <c r="G9" s="332">
        <v>1032</v>
      </c>
      <c r="H9" s="332">
        <v>251504</v>
      </c>
      <c r="I9" s="332">
        <v>1260</v>
      </c>
      <c r="J9" s="332">
        <v>1838</v>
      </c>
      <c r="K9" s="332">
        <v>1573</v>
      </c>
      <c r="L9" s="332">
        <v>404889</v>
      </c>
      <c r="M9" s="332">
        <v>1680</v>
      </c>
      <c r="N9" s="332">
        <v>2520</v>
      </c>
      <c r="O9" s="332">
        <v>2103</v>
      </c>
      <c r="P9" s="334">
        <v>968302</v>
      </c>
      <c r="Q9" s="194"/>
      <c r="R9" s="333"/>
      <c r="S9" s="155"/>
      <c r="T9" s="155"/>
      <c r="U9" s="155"/>
      <c r="V9" s="140"/>
      <c r="W9" s="140"/>
      <c r="X9" s="140"/>
      <c r="Y9" s="140"/>
      <c r="Z9" s="140"/>
      <c r="AA9" s="140"/>
      <c r="AB9" s="140"/>
    </row>
    <row r="10" spans="1:28" ht="13.5" customHeight="1" x14ac:dyDescent="0.15">
      <c r="B10" s="335"/>
      <c r="C10" s="295">
        <v>23</v>
      </c>
      <c r="D10" s="163"/>
      <c r="E10" s="164">
        <v>945</v>
      </c>
      <c r="F10" s="164">
        <v>1312.5</v>
      </c>
      <c r="G10" s="165">
        <v>1078.1214954268244</v>
      </c>
      <c r="H10" s="164">
        <v>181500.90000000002</v>
      </c>
      <c r="I10" s="164">
        <v>1410.4649999999999</v>
      </c>
      <c r="J10" s="164">
        <v>1942.5</v>
      </c>
      <c r="K10" s="164">
        <v>1671.6195967946112</v>
      </c>
      <c r="L10" s="164">
        <v>352923.39999999985</v>
      </c>
      <c r="M10" s="164">
        <v>1890</v>
      </c>
      <c r="N10" s="164">
        <v>2520</v>
      </c>
      <c r="O10" s="164">
        <v>2143.9757885504296</v>
      </c>
      <c r="P10" s="165">
        <v>1050836.0999999999</v>
      </c>
      <c r="Q10" s="140"/>
      <c r="R10" s="333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28" ht="13.5" customHeight="1" x14ac:dyDescent="0.15">
      <c r="B11" s="389"/>
      <c r="C11" s="388">
        <v>12</v>
      </c>
      <c r="D11" s="390"/>
      <c r="E11" s="332">
        <v>1050</v>
      </c>
      <c r="F11" s="332">
        <v>1260</v>
      </c>
      <c r="G11" s="332">
        <v>1110.1184103445157</v>
      </c>
      <c r="H11" s="332">
        <v>10339.4</v>
      </c>
      <c r="I11" s="332">
        <v>1417.5</v>
      </c>
      <c r="J11" s="332">
        <v>1942.5</v>
      </c>
      <c r="K11" s="332">
        <v>1637.97581146278</v>
      </c>
      <c r="L11" s="332">
        <v>32177.600000000002</v>
      </c>
      <c r="M11" s="332">
        <v>1890</v>
      </c>
      <c r="N11" s="332">
        <v>2520</v>
      </c>
      <c r="O11" s="332">
        <v>2175.9079528820562</v>
      </c>
      <c r="P11" s="334">
        <v>69384.100000000006</v>
      </c>
    </row>
    <row r="12" spans="1:28" ht="13.5" customHeight="1" x14ac:dyDescent="0.15">
      <c r="B12" s="389" t="s">
        <v>287</v>
      </c>
      <c r="C12" s="388">
        <v>1</v>
      </c>
      <c r="D12" s="390" t="s">
        <v>288</v>
      </c>
      <c r="E12" s="332">
        <v>945</v>
      </c>
      <c r="F12" s="332">
        <v>1260</v>
      </c>
      <c r="G12" s="334">
        <v>1064.2909595059807</v>
      </c>
      <c r="H12" s="332">
        <v>13530.599999999999</v>
      </c>
      <c r="I12" s="332">
        <v>1365</v>
      </c>
      <c r="J12" s="332">
        <v>2047.5</v>
      </c>
      <c r="K12" s="332">
        <v>1656.215010302742</v>
      </c>
      <c r="L12" s="332">
        <v>34021.399999999994</v>
      </c>
      <c r="M12" s="332">
        <v>1837.5</v>
      </c>
      <c r="N12" s="332">
        <v>2394</v>
      </c>
      <c r="O12" s="332">
        <v>2128.3091191501312</v>
      </c>
      <c r="P12" s="334">
        <v>84016.799999999988</v>
      </c>
    </row>
    <row r="13" spans="1:28" ht="13.5" customHeight="1" x14ac:dyDescent="0.15">
      <c r="B13" s="389"/>
      <c r="C13" s="388">
        <v>2</v>
      </c>
      <c r="D13" s="390"/>
      <c r="E13" s="332">
        <v>997.5</v>
      </c>
      <c r="F13" s="332">
        <v>1249.5</v>
      </c>
      <c r="G13" s="332">
        <v>1080.2371792781926</v>
      </c>
      <c r="H13" s="332">
        <v>10769.4</v>
      </c>
      <c r="I13" s="332">
        <v>1312.5</v>
      </c>
      <c r="J13" s="332">
        <v>1806</v>
      </c>
      <c r="K13" s="332">
        <v>1566.8463254726969</v>
      </c>
      <c r="L13" s="332">
        <v>19266.2</v>
      </c>
      <c r="M13" s="332">
        <v>1830.15</v>
      </c>
      <c r="N13" s="332">
        <v>2352</v>
      </c>
      <c r="O13" s="332">
        <v>2016.9380023143538</v>
      </c>
      <c r="P13" s="334">
        <v>55551.500000000007</v>
      </c>
    </row>
    <row r="14" spans="1:28" ht="13.5" customHeight="1" x14ac:dyDescent="0.15">
      <c r="B14" s="389"/>
      <c r="C14" s="388">
        <v>3</v>
      </c>
      <c r="D14" s="390"/>
      <c r="E14" s="332">
        <v>1029</v>
      </c>
      <c r="F14" s="332">
        <v>1186.5</v>
      </c>
      <c r="G14" s="332">
        <v>1090.5284724232772</v>
      </c>
      <c r="H14" s="332">
        <v>10963.900000000001</v>
      </c>
      <c r="I14" s="332">
        <v>1365</v>
      </c>
      <c r="J14" s="332">
        <v>1785</v>
      </c>
      <c r="K14" s="332">
        <v>1586.1852808801468</v>
      </c>
      <c r="L14" s="332">
        <v>20214.7</v>
      </c>
      <c r="M14" s="332">
        <v>1732.5</v>
      </c>
      <c r="N14" s="332">
        <v>2415</v>
      </c>
      <c r="O14" s="332">
        <v>2039.924780656168</v>
      </c>
      <c r="P14" s="334">
        <v>63814.200000000004</v>
      </c>
    </row>
    <row r="15" spans="1:28" ht="13.5" customHeight="1" x14ac:dyDescent="0.15">
      <c r="B15" s="389"/>
      <c r="C15" s="388">
        <v>4</v>
      </c>
      <c r="D15" s="390"/>
      <c r="E15" s="332">
        <v>997.5</v>
      </c>
      <c r="F15" s="332">
        <v>1365</v>
      </c>
      <c r="G15" s="332">
        <v>1112.2793435448577</v>
      </c>
      <c r="H15" s="332">
        <v>17970.100000000002</v>
      </c>
      <c r="I15" s="332">
        <v>1444.2750000000001</v>
      </c>
      <c r="J15" s="332">
        <v>1837.5</v>
      </c>
      <c r="K15" s="332">
        <v>1622.8167464114831</v>
      </c>
      <c r="L15" s="332">
        <v>23921.600000000002</v>
      </c>
      <c r="M15" s="332">
        <v>1680</v>
      </c>
      <c r="N15" s="332">
        <v>2352</v>
      </c>
      <c r="O15" s="332">
        <v>2106.3259981065421</v>
      </c>
      <c r="P15" s="334">
        <v>94952.8</v>
      </c>
    </row>
    <row r="16" spans="1:28" ht="13.5" customHeight="1" x14ac:dyDescent="0.15">
      <c r="B16" s="389"/>
      <c r="C16" s="388">
        <v>5</v>
      </c>
      <c r="D16" s="390"/>
      <c r="E16" s="332">
        <v>892.5</v>
      </c>
      <c r="F16" s="334">
        <v>1365</v>
      </c>
      <c r="G16" s="332">
        <v>1067.435659580417</v>
      </c>
      <c r="H16" s="332">
        <v>24984.3</v>
      </c>
      <c r="I16" s="332">
        <v>1438.5</v>
      </c>
      <c r="J16" s="332">
        <v>1837.5</v>
      </c>
      <c r="K16" s="332">
        <v>1612.3945538818077</v>
      </c>
      <c r="L16" s="332">
        <v>34061.100000000006</v>
      </c>
      <c r="M16" s="332">
        <v>1785</v>
      </c>
      <c r="N16" s="332">
        <v>2352</v>
      </c>
      <c r="O16" s="332">
        <v>2031.1445291322509</v>
      </c>
      <c r="P16" s="334">
        <v>120280.90000000002</v>
      </c>
    </row>
    <row r="17" spans="2:16" ht="13.5" customHeight="1" x14ac:dyDescent="0.15">
      <c r="B17" s="389"/>
      <c r="C17" s="388">
        <v>6</v>
      </c>
      <c r="D17" s="390"/>
      <c r="E17" s="332">
        <v>892.5</v>
      </c>
      <c r="F17" s="332">
        <v>1155</v>
      </c>
      <c r="G17" s="332">
        <v>1009.9000676481584</v>
      </c>
      <c r="H17" s="332">
        <v>20280.5</v>
      </c>
      <c r="I17" s="332">
        <v>1417.5</v>
      </c>
      <c r="J17" s="332">
        <v>1785</v>
      </c>
      <c r="K17" s="332">
        <v>1620.4250721633989</v>
      </c>
      <c r="L17" s="332">
        <v>22205.799999999996</v>
      </c>
      <c r="M17" s="332">
        <v>1837.5</v>
      </c>
      <c r="N17" s="332">
        <v>2310</v>
      </c>
      <c r="O17" s="332">
        <v>1990.0337464343841</v>
      </c>
      <c r="P17" s="334">
        <v>91891.1</v>
      </c>
    </row>
    <row r="18" spans="2:16" ht="13.5" customHeight="1" x14ac:dyDescent="0.15">
      <c r="B18" s="389"/>
      <c r="C18" s="388">
        <v>7</v>
      </c>
      <c r="D18" s="390"/>
      <c r="E18" s="332">
        <v>840</v>
      </c>
      <c r="F18" s="332">
        <v>1365</v>
      </c>
      <c r="G18" s="332">
        <v>1038.5656217339524</v>
      </c>
      <c r="H18" s="332">
        <v>23178.7</v>
      </c>
      <c r="I18" s="332">
        <v>1260</v>
      </c>
      <c r="J18" s="332">
        <v>1890</v>
      </c>
      <c r="K18" s="332">
        <v>1638.9271047227926</v>
      </c>
      <c r="L18" s="332">
        <v>24997.399999999998</v>
      </c>
      <c r="M18" s="332">
        <v>1743</v>
      </c>
      <c r="N18" s="332">
        <v>2467.5</v>
      </c>
      <c r="O18" s="332">
        <v>2032.5677915922972</v>
      </c>
      <c r="P18" s="334">
        <v>127440.29999999999</v>
      </c>
    </row>
    <row r="19" spans="2:16" ht="13.5" customHeight="1" x14ac:dyDescent="0.15">
      <c r="B19" s="389"/>
      <c r="C19" s="388">
        <v>8</v>
      </c>
      <c r="D19" s="390"/>
      <c r="E19" s="332">
        <v>840</v>
      </c>
      <c r="F19" s="332">
        <v>1365</v>
      </c>
      <c r="G19" s="332">
        <v>1033.7320736980637</v>
      </c>
      <c r="H19" s="332">
        <v>16758.3</v>
      </c>
      <c r="I19" s="332">
        <v>1365</v>
      </c>
      <c r="J19" s="332">
        <v>1890</v>
      </c>
      <c r="K19" s="332">
        <v>1646.1716347358131</v>
      </c>
      <c r="L19" s="332">
        <v>18223.8</v>
      </c>
      <c r="M19" s="332">
        <v>1785</v>
      </c>
      <c r="N19" s="332">
        <v>2467.5</v>
      </c>
      <c r="O19" s="332">
        <v>2037.0993101167571</v>
      </c>
      <c r="P19" s="334">
        <v>92487</v>
      </c>
    </row>
    <row r="20" spans="2:16" ht="13.5" customHeight="1" x14ac:dyDescent="0.15">
      <c r="B20" s="389"/>
      <c r="C20" s="388">
        <v>9</v>
      </c>
      <c r="D20" s="390"/>
      <c r="E20" s="332">
        <v>840</v>
      </c>
      <c r="F20" s="332">
        <v>1365</v>
      </c>
      <c r="G20" s="332">
        <v>1041.2471962874979</v>
      </c>
      <c r="H20" s="332">
        <v>19932.2</v>
      </c>
      <c r="I20" s="332">
        <v>1365</v>
      </c>
      <c r="J20" s="332">
        <v>1942.5</v>
      </c>
      <c r="K20" s="332">
        <v>1659.4330614398186</v>
      </c>
      <c r="L20" s="332">
        <v>17569.400000000001</v>
      </c>
      <c r="M20" s="332">
        <v>1785</v>
      </c>
      <c r="N20" s="332">
        <v>2467.5</v>
      </c>
      <c r="O20" s="332">
        <v>2072.3411161110835</v>
      </c>
      <c r="P20" s="332">
        <v>98895.700000000012</v>
      </c>
    </row>
    <row r="21" spans="2:16" ht="13.5" customHeight="1" x14ac:dyDescent="0.15">
      <c r="B21" s="389"/>
      <c r="C21" s="388">
        <v>10</v>
      </c>
      <c r="D21" s="390"/>
      <c r="E21" s="332">
        <v>840</v>
      </c>
      <c r="F21" s="332">
        <v>1365</v>
      </c>
      <c r="G21" s="332">
        <v>1028.1054602676213</v>
      </c>
      <c r="H21" s="332">
        <v>29542.9</v>
      </c>
      <c r="I21" s="332">
        <v>1365</v>
      </c>
      <c r="J21" s="332">
        <v>1995</v>
      </c>
      <c r="K21" s="332">
        <v>1665.8095727232062</v>
      </c>
      <c r="L21" s="332">
        <v>21695.8</v>
      </c>
      <c r="M21" s="332">
        <v>1748.67</v>
      </c>
      <c r="N21" s="332">
        <v>2467.5</v>
      </c>
      <c r="O21" s="332">
        <v>2033.5176939453884</v>
      </c>
      <c r="P21" s="334">
        <v>135017.29999999999</v>
      </c>
    </row>
    <row r="22" spans="2:16" ht="13.5" customHeight="1" x14ac:dyDescent="0.15">
      <c r="B22" s="389"/>
      <c r="C22" s="388">
        <v>11</v>
      </c>
      <c r="D22" s="390"/>
      <c r="E22" s="332">
        <v>840</v>
      </c>
      <c r="F22" s="332">
        <v>1365</v>
      </c>
      <c r="G22" s="332">
        <v>1021.2771742800636</v>
      </c>
      <c r="H22" s="332">
        <v>21696.5</v>
      </c>
      <c r="I22" s="332">
        <v>1365</v>
      </c>
      <c r="J22" s="332">
        <v>1942.5</v>
      </c>
      <c r="K22" s="332">
        <v>1654.1450370415916</v>
      </c>
      <c r="L22" s="332">
        <v>18305.900000000001</v>
      </c>
      <c r="M22" s="332">
        <v>1785</v>
      </c>
      <c r="N22" s="332">
        <v>2520</v>
      </c>
      <c r="O22" s="332">
        <v>2050.8120680138732</v>
      </c>
      <c r="P22" s="334">
        <v>120369.40000000001</v>
      </c>
    </row>
    <row r="23" spans="2:16" ht="13.5" customHeight="1" x14ac:dyDescent="0.15">
      <c r="B23" s="393"/>
      <c r="C23" s="394">
        <v>12</v>
      </c>
      <c r="D23" s="403"/>
      <c r="E23" s="336">
        <v>892.5</v>
      </c>
      <c r="F23" s="336">
        <v>1312.5</v>
      </c>
      <c r="G23" s="336">
        <v>1076.34115144216</v>
      </c>
      <c r="H23" s="336">
        <v>22629.599999999999</v>
      </c>
      <c r="I23" s="336">
        <v>1312.5</v>
      </c>
      <c r="J23" s="336">
        <v>1837.5</v>
      </c>
      <c r="K23" s="336">
        <v>1612.1814885378894</v>
      </c>
      <c r="L23" s="336">
        <v>21744</v>
      </c>
      <c r="M23" s="336">
        <v>1785</v>
      </c>
      <c r="N23" s="336">
        <v>2520</v>
      </c>
      <c r="O23" s="336">
        <v>2087.6029789294316</v>
      </c>
      <c r="P23" s="337">
        <v>110456.29999999999</v>
      </c>
    </row>
    <row r="24" spans="2:16" ht="13.5" customHeight="1" x14ac:dyDescent="0.15">
      <c r="B24" s="396"/>
      <c r="C24" s="397"/>
      <c r="D24" s="398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</row>
    <row r="25" spans="2:16" ht="13.5" customHeight="1" x14ac:dyDescent="0.15">
      <c r="B25" s="370"/>
      <c r="C25" s="397"/>
      <c r="D25" s="399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</row>
    <row r="26" spans="2:16" ht="13.5" customHeight="1" x14ac:dyDescent="0.15">
      <c r="B26" s="396" t="s">
        <v>120</v>
      </c>
      <c r="C26" s="397"/>
      <c r="D26" s="398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</row>
    <row r="27" spans="2:16" ht="13.5" customHeight="1" x14ac:dyDescent="0.15">
      <c r="B27" s="373">
        <v>41246</v>
      </c>
      <c r="C27" s="374"/>
      <c r="D27" s="375">
        <v>41250</v>
      </c>
      <c r="E27" s="332">
        <v>892.5</v>
      </c>
      <c r="F27" s="332">
        <v>1260</v>
      </c>
      <c r="G27" s="332">
        <v>1007.753400435256</v>
      </c>
      <c r="H27" s="332">
        <v>5975.7</v>
      </c>
      <c r="I27" s="332">
        <v>1449</v>
      </c>
      <c r="J27" s="332">
        <v>1785</v>
      </c>
      <c r="K27" s="332">
        <v>1604.9917528897356</v>
      </c>
      <c r="L27" s="332">
        <v>4485.8999999999996</v>
      </c>
      <c r="M27" s="332">
        <v>1785</v>
      </c>
      <c r="N27" s="332">
        <v>2520</v>
      </c>
      <c r="O27" s="332">
        <v>2065.9752727182681</v>
      </c>
      <c r="P27" s="332">
        <v>24509.9</v>
      </c>
    </row>
    <row r="28" spans="2:16" ht="13.5" customHeight="1" x14ac:dyDescent="0.15">
      <c r="B28" s="376" t="s">
        <v>121</v>
      </c>
      <c r="C28" s="377"/>
      <c r="D28" s="375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</row>
    <row r="29" spans="2:16" ht="13.5" customHeight="1" x14ac:dyDescent="0.15">
      <c r="B29" s="373">
        <v>41253</v>
      </c>
      <c r="C29" s="374"/>
      <c r="D29" s="375">
        <v>41257</v>
      </c>
      <c r="E29" s="332">
        <v>1155</v>
      </c>
      <c r="F29" s="332">
        <v>1312.5</v>
      </c>
      <c r="G29" s="332">
        <v>1169.1065782238111</v>
      </c>
      <c r="H29" s="332">
        <v>6330.5</v>
      </c>
      <c r="I29" s="332">
        <v>1470</v>
      </c>
      <c r="J29" s="332">
        <v>1785</v>
      </c>
      <c r="K29" s="332">
        <v>1590.4852568096844</v>
      </c>
      <c r="L29" s="332">
        <v>7163.7</v>
      </c>
      <c r="M29" s="332">
        <v>1995</v>
      </c>
      <c r="N29" s="332">
        <v>2467.5</v>
      </c>
      <c r="O29" s="332">
        <v>2134.4908373116414</v>
      </c>
      <c r="P29" s="332">
        <v>34524</v>
      </c>
    </row>
    <row r="30" spans="2:16" ht="13.5" customHeight="1" x14ac:dyDescent="0.15">
      <c r="B30" s="376" t="s">
        <v>122</v>
      </c>
      <c r="C30" s="377"/>
      <c r="D30" s="375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</row>
    <row r="31" spans="2:16" ht="13.5" customHeight="1" x14ac:dyDescent="0.15">
      <c r="B31" s="373">
        <v>41260</v>
      </c>
      <c r="C31" s="374"/>
      <c r="D31" s="375">
        <v>41264</v>
      </c>
      <c r="E31" s="230">
        <v>1050</v>
      </c>
      <c r="F31" s="230">
        <v>1280.1600000000001</v>
      </c>
      <c r="G31" s="230">
        <v>1104.2190566037737</v>
      </c>
      <c r="H31" s="230">
        <v>6539.8</v>
      </c>
      <c r="I31" s="230">
        <v>1365</v>
      </c>
      <c r="J31" s="230">
        <v>1785</v>
      </c>
      <c r="K31" s="230">
        <v>1585.0978908638649</v>
      </c>
      <c r="L31" s="230">
        <v>4882.2</v>
      </c>
      <c r="M31" s="230">
        <v>1942.5</v>
      </c>
      <c r="N31" s="230">
        <v>2415</v>
      </c>
      <c r="O31" s="230">
        <v>2064.0322179128207</v>
      </c>
      <c r="P31" s="230">
        <v>32901.699999999997</v>
      </c>
    </row>
    <row r="32" spans="2:16" ht="13.5" customHeight="1" x14ac:dyDescent="0.15">
      <c r="B32" s="376" t="s">
        <v>123</v>
      </c>
      <c r="C32" s="377"/>
      <c r="D32" s="375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</row>
    <row r="33" spans="2:17" ht="13.5" customHeight="1" x14ac:dyDescent="0.15">
      <c r="B33" s="373">
        <v>41268</v>
      </c>
      <c r="C33" s="374"/>
      <c r="D33" s="375">
        <v>41271</v>
      </c>
      <c r="E33" s="332">
        <v>1050</v>
      </c>
      <c r="F33" s="332">
        <v>1260</v>
      </c>
      <c r="G33" s="332">
        <v>1112.0061968543323</v>
      </c>
      <c r="H33" s="332">
        <v>3783.6</v>
      </c>
      <c r="I33" s="332">
        <v>1312.5</v>
      </c>
      <c r="J33" s="332">
        <v>1837.5</v>
      </c>
      <c r="K33" s="332">
        <v>1674.8071146245059</v>
      </c>
      <c r="L33" s="332">
        <v>5212.2</v>
      </c>
      <c r="M33" s="332">
        <v>1908.9</v>
      </c>
      <c r="N33" s="332">
        <v>2415</v>
      </c>
      <c r="O33" s="332">
        <v>2118.5905227437997</v>
      </c>
      <c r="P33" s="332">
        <v>18520.7</v>
      </c>
    </row>
    <row r="34" spans="2:17" ht="13.5" customHeight="1" x14ac:dyDescent="0.15">
      <c r="B34" s="376" t="s">
        <v>124</v>
      </c>
      <c r="C34" s="377"/>
      <c r="D34" s="375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</row>
    <row r="35" spans="2:17" ht="13.5" customHeight="1" x14ac:dyDescent="0.15">
      <c r="B35" s="378"/>
      <c r="C35" s="379"/>
      <c r="D35" s="380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</row>
    <row r="36" spans="2:17" ht="3.75" customHeight="1" x14ac:dyDescent="0.15">
      <c r="B36" s="181"/>
      <c r="C36" s="200"/>
      <c r="D36" s="20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2:17" ht="13.5" customHeight="1" x14ac:dyDescent="0.15">
      <c r="B37" s="175"/>
      <c r="C37" s="402"/>
      <c r="D37" s="402"/>
    </row>
    <row r="38" spans="2:17" ht="13.5" customHeight="1" x14ac:dyDescent="0.15">
      <c r="B38" s="217"/>
      <c r="C38" s="402"/>
      <c r="D38" s="402"/>
      <c r="P38" s="333"/>
      <c r="Q38" s="140"/>
    </row>
    <row r="39" spans="2:17" ht="13.5" customHeight="1" x14ac:dyDescent="0.15">
      <c r="B39" s="217"/>
      <c r="C39" s="402"/>
      <c r="D39" s="402"/>
      <c r="P39" s="333"/>
      <c r="Q39" s="140"/>
    </row>
    <row r="40" spans="2:17" ht="13.5" customHeight="1" x14ac:dyDescent="0.15">
      <c r="B40" s="217"/>
      <c r="C40" s="402"/>
      <c r="D40" s="402"/>
      <c r="P40" s="333"/>
      <c r="Q40" s="140"/>
    </row>
    <row r="41" spans="2:17" ht="13.5" customHeight="1" x14ac:dyDescent="0.15">
      <c r="B41" s="175"/>
      <c r="C41" s="402"/>
      <c r="P41" s="333"/>
      <c r="Q41" s="140"/>
    </row>
    <row r="42" spans="2:17" ht="13.5" customHeight="1" x14ac:dyDescent="0.15">
      <c r="B42" s="175"/>
      <c r="C42" s="402"/>
      <c r="P42" s="333"/>
      <c r="Q42" s="140"/>
    </row>
    <row r="43" spans="2:17" ht="13.5" customHeight="1" x14ac:dyDescent="0.15">
      <c r="B43" s="175"/>
      <c r="C43" s="402"/>
      <c r="P43" s="333"/>
      <c r="Q43" s="140"/>
    </row>
    <row r="44" spans="2:17" x14ac:dyDescent="0.15">
      <c r="P44" s="140"/>
      <c r="Q44" s="140"/>
    </row>
    <row r="45" spans="2:17" x14ac:dyDescent="0.15">
      <c r="P45" s="140"/>
      <c r="Q45" s="140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26" ht="15" customHeight="1" x14ac:dyDescent="0.15">
      <c r="B1" s="348"/>
      <c r="C1" s="348"/>
      <c r="D1" s="348"/>
    </row>
    <row r="2" spans="2:26" ht="12.75" customHeight="1" x14ac:dyDescent="0.15">
      <c r="B2" s="134" t="str">
        <f>近交雑33!B2</f>
        <v>(4)交雑牛チルド「3」の品目別価格　（つづき）</v>
      </c>
      <c r="C2" s="318"/>
      <c r="D2" s="318"/>
      <c r="V2" s="133"/>
    </row>
    <row r="3" spans="2:26" ht="12.75" customHeight="1" x14ac:dyDescent="0.15">
      <c r="B3" s="318"/>
      <c r="C3" s="318"/>
      <c r="D3" s="318"/>
      <c r="T3" s="135" t="s">
        <v>139</v>
      </c>
      <c r="V3" s="133"/>
    </row>
    <row r="4" spans="2:26" ht="3.75" customHeight="1" x14ac:dyDescent="0.15">
      <c r="B4" s="151"/>
      <c r="C4" s="151"/>
      <c r="D4" s="151"/>
      <c r="E4" s="151"/>
      <c r="F4" s="133"/>
      <c r="I4" s="151"/>
      <c r="J4" s="133"/>
      <c r="M4" s="151"/>
      <c r="N4" s="151"/>
      <c r="O4" s="151"/>
      <c r="P4" s="151"/>
      <c r="Q4" s="151"/>
      <c r="R4" s="151"/>
      <c r="S4" s="151"/>
      <c r="T4" s="151"/>
      <c r="V4" s="133"/>
    </row>
    <row r="5" spans="2:26" ht="13.5" customHeight="1" x14ac:dyDescent="0.15">
      <c r="B5" s="136"/>
      <c r="C5" s="324" t="s">
        <v>251</v>
      </c>
      <c r="D5" s="323"/>
      <c r="E5" s="324" t="s">
        <v>289</v>
      </c>
      <c r="F5" s="325"/>
      <c r="G5" s="325"/>
      <c r="H5" s="326"/>
      <c r="I5" s="324" t="s">
        <v>298</v>
      </c>
      <c r="J5" s="325"/>
      <c r="K5" s="325"/>
      <c r="L5" s="326"/>
      <c r="M5" s="324" t="s">
        <v>290</v>
      </c>
      <c r="N5" s="325"/>
      <c r="O5" s="325"/>
      <c r="P5" s="326"/>
      <c r="Q5" s="324" t="s">
        <v>291</v>
      </c>
      <c r="R5" s="325"/>
      <c r="S5" s="325"/>
      <c r="T5" s="326"/>
      <c r="U5" s="133"/>
      <c r="V5" s="155"/>
      <c r="W5" s="155"/>
      <c r="X5" s="155"/>
      <c r="Y5" s="155"/>
      <c r="Z5" s="155"/>
    </row>
    <row r="6" spans="2:26" ht="13.5" customHeight="1" x14ac:dyDescent="0.15">
      <c r="B6" s="327" t="s">
        <v>254</v>
      </c>
      <c r="C6" s="352"/>
      <c r="D6" s="353"/>
      <c r="E6" s="146" t="s">
        <v>90</v>
      </c>
      <c r="F6" s="147" t="s">
        <v>91</v>
      </c>
      <c r="G6" s="148" t="s">
        <v>92</v>
      </c>
      <c r="H6" s="147" t="s">
        <v>93</v>
      </c>
      <c r="I6" s="146" t="s">
        <v>271</v>
      </c>
      <c r="J6" s="147" t="s">
        <v>166</v>
      </c>
      <c r="K6" s="148" t="s">
        <v>272</v>
      </c>
      <c r="L6" s="147" t="s">
        <v>93</v>
      </c>
      <c r="M6" s="146" t="s">
        <v>90</v>
      </c>
      <c r="N6" s="147" t="s">
        <v>91</v>
      </c>
      <c r="O6" s="148" t="s">
        <v>92</v>
      </c>
      <c r="P6" s="147" t="s">
        <v>93</v>
      </c>
      <c r="Q6" s="146" t="s">
        <v>90</v>
      </c>
      <c r="R6" s="147" t="s">
        <v>91</v>
      </c>
      <c r="S6" s="148" t="s">
        <v>92</v>
      </c>
      <c r="T6" s="147" t="s">
        <v>93</v>
      </c>
      <c r="U6" s="133"/>
      <c r="V6" s="155"/>
      <c r="W6" s="155"/>
      <c r="X6" s="155"/>
      <c r="Y6" s="155"/>
      <c r="Z6" s="155"/>
    </row>
    <row r="7" spans="2:26" ht="13.5" customHeight="1" x14ac:dyDescent="0.15">
      <c r="B7" s="150"/>
      <c r="C7" s="151"/>
      <c r="D7" s="151"/>
      <c r="E7" s="152"/>
      <c r="F7" s="153"/>
      <c r="G7" s="154" t="s">
        <v>94</v>
      </c>
      <c r="H7" s="153"/>
      <c r="I7" s="152"/>
      <c r="J7" s="153"/>
      <c r="K7" s="154" t="s">
        <v>273</v>
      </c>
      <c r="L7" s="153"/>
      <c r="M7" s="152"/>
      <c r="N7" s="153"/>
      <c r="O7" s="154" t="s">
        <v>94</v>
      </c>
      <c r="P7" s="153"/>
      <c r="Q7" s="152"/>
      <c r="R7" s="153"/>
      <c r="S7" s="154" t="s">
        <v>94</v>
      </c>
      <c r="T7" s="153"/>
      <c r="U7" s="133"/>
      <c r="V7" s="155"/>
      <c r="W7" s="155"/>
      <c r="X7" s="155"/>
      <c r="Y7" s="155"/>
      <c r="Z7" s="155"/>
    </row>
    <row r="8" spans="2:26" s="174" customFormat="1" ht="13.5" customHeight="1" x14ac:dyDescent="0.15">
      <c r="B8" s="159" t="s">
        <v>0</v>
      </c>
      <c r="C8" s="319">
        <v>20</v>
      </c>
      <c r="D8" s="134" t="s">
        <v>1</v>
      </c>
      <c r="E8" s="212" t="s">
        <v>257</v>
      </c>
      <c r="F8" s="344" t="s">
        <v>257</v>
      </c>
      <c r="G8" s="212" t="s">
        <v>257</v>
      </c>
      <c r="H8" s="233" t="s">
        <v>257</v>
      </c>
      <c r="I8" s="212" t="s">
        <v>257</v>
      </c>
      <c r="J8" s="344" t="s">
        <v>257</v>
      </c>
      <c r="K8" s="212" t="s">
        <v>257</v>
      </c>
      <c r="L8" s="334">
        <v>7945</v>
      </c>
      <c r="M8" s="332">
        <v>2730</v>
      </c>
      <c r="N8" s="333">
        <v>4599</v>
      </c>
      <c r="O8" s="332">
        <v>3439</v>
      </c>
      <c r="P8" s="334">
        <v>31777</v>
      </c>
      <c r="Q8" s="332">
        <v>3780</v>
      </c>
      <c r="R8" s="333">
        <v>5460</v>
      </c>
      <c r="S8" s="332">
        <v>4585</v>
      </c>
      <c r="T8" s="334">
        <v>39193</v>
      </c>
      <c r="U8" s="133"/>
      <c r="V8" s="155"/>
      <c r="W8" s="155"/>
      <c r="X8" s="155"/>
      <c r="Y8" s="155"/>
      <c r="Z8" s="155"/>
    </row>
    <row r="9" spans="2:26" s="174" customFormat="1" ht="13.5" customHeight="1" x14ac:dyDescent="0.15">
      <c r="B9" s="159"/>
      <c r="C9" s="319">
        <v>21</v>
      </c>
      <c r="D9" s="133"/>
      <c r="E9" s="212" t="s">
        <v>257</v>
      </c>
      <c r="F9" s="344" t="s">
        <v>257</v>
      </c>
      <c r="G9" s="212" t="s">
        <v>257</v>
      </c>
      <c r="H9" s="334">
        <v>79</v>
      </c>
      <c r="I9" s="212" t="s">
        <v>257</v>
      </c>
      <c r="J9" s="344" t="s">
        <v>257</v>
      </c>
      <c r="K9" s="212" t="s">
        <v>257</v>
      </c>
      <c r="L9" s="334">
        <v>4041</v>
      </c>
      <c r="M9" s="332">
        <v>2520</v>
      </c>
      <c r="N9" s="333">
        <v>4200</v>
      </c>
      <c r="O9" s="332">
        <v>3039</v>
      </c>
      <c r="P9" s="334">
        <v>35400</v>
      </c>
      <c r="Q9" s="332">
        <v>3675</v>
      </c>
      <c r="R9" s="333">
        <v>4830</v>
      </c>
      <c r="S9" s="332">
        <v>4132</v>
      </c>
      <c r="T9" s="334">
        <v>51378</v>
      </c>
      <c r="U9" s="133"/>
      <c r="V9" s="155"/>
      <c r="W9" s="155"/>
      <c r="X9" s="155"/>
      <c r="Y9" s="155"/>
      <c r="Z9" s="155"/>
    </row>
    <row r="10" spans="2:26" s="174" customFormat="1" ht="13.5" customHeight="1" x14ac:dyDescent="0.15">
      <c r="B10" s="159"/>
      <c r="C10" s="319">
        <v>22</v>
      </c>
      <c r="D10" s="162"/>
      <c r="E10" s="212" t="s">
        <v>257</v>
      </c>
      <c r="F10" s="212" t="s">
        <v>257</v>
      </c>
      <c r="G10" s="212" t="s">
        <v>257</v>
      </c>
      <c r="H10" s="212" t="s">
        <v>257</v>
      </c>
      <c r="I10" s="212" t="s">
        <v>257</v>
      </c>
      <c r="J10" s="212" t="s">
        <v>257</v>
      </c>
      <c r="K10" s="212" t="s">
        <v>257</v>
      </c>
      <c r="L10" s="332">
        <v>2165</v>
      </c>
      <c r="M10" s="332">
        <v>2520</v>
      </c>
      <c r="N10" s="332">
        <v>3990</v>
      </c>
      <c r="O10" s="332">
        <v>3134</v>
      </c>
      <c r="P10" s="332">
        <v>30481</v>
      </c>
      <c r="Q10" s="332">
        <v>3465</v>
      </c>
      <c r="R10" s="332">
        <v>4725</v>
      </c>
      <c r="S10" s="332">
        <v>4033</v>
      </c>
      <c r="T10" s="334">
        <v>45996</v>
      </c>
      <c r="U10" s="133"/>
      <c r="V10" s="333"/>
      <c r="W10" s="133"/>
      <c r="X10" s="133"/>
      <c r="Y10" s="133"/>
      <c r="Z10" s="140"/>
    </row>
    <row r="11" spans="2:26" s="174" customFormat="1" ht="13.5" customHeight="1" x14ac:dyDescent="0.15">
      <c r="B11" s="335"/>
      <c r="C11" s="295">
        <v>23</v>
      </c>
      <c r="D11" s="163"/>
      <c r="E11" s="237" t="s">
        <v>257</v>
      </c>
      <c r="F11" s="237" t="s">
        <v>257</v>
      </c>
      <c r="G11" s="237" t="s">
        <v>257</v>
      </c>
      <c r="H11" s="237" t="s">
        <v>257</v>
      </c>
      <c r="I11" s="164">
        <v>3686.55</v>
      </c>
      <c r="J11" s="164">
        <v>4466.7</v>
      </c>
      <c r="K11" s="164">
        <v>4031.4419343901</v>
      </c>
      <c r="L11" s="164">
        <v>2431.3000000000002</v>
      </c>
      <c r="M11" s="164">
        <v>2625</v>
      </c>
      <c r="N11" s="164">
        <v>3885</v>
      </c>
      <c r="O11" s="164">
        <v>3167.9940652524015</v>
      </c>
      <c r="P11" s="164">
        <v>34309.199999999997</v>
      </c>
      <c r="Q11" s="164">
        <v>3465</v>
      </c>
      <c r="R11" s="164">
        <v>4725</v>
      </c>
      <c r="S11" s="164">
        <v>3975.8415911762677</v>
      </c>
      <c r="T11" s="165">
        <v>38928.800000000003</v>
      </c>
      <c r="U11" s="133"/>
      <c r="V11" s="155"/>
      <c r="W11" s="155"/>
      <c r="X11" s="155"/>
      <c r="Y11" s="155"/>
      <c r="Z11" s="155"/>
    </row>
    <row r="12" spans="2:26" s="174" customFormat="1" ht="13.5" customHeight="1" x14ac:dyDescent="0.15">
      <c r="B12" s="159"/>
      <c r="C12" s="133">
        <v>12</v>
      </c>
      <c r="D12" s="162"/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332">
        <v>0</v>
      </c>
      <c r="M12" s="332">
        <v>2940</v>
      </c>
      <c r="N12" s="332">
        <v>3675</v>
      </c>
      <c r="O12" s="332">
        <v>3214.1240148861648</v>
      </c>
      <c r="P12" s="332">
        <v>3328.5</v>
      </c>
      <c r="Q12" s="332">
        <v>3675</v>
      </c>
      <c r="R12" s="332">
        <v>4725</v>
      </c>
      <c r="S12" s="332">
        <v>4276.3417021276591</v>
      </c>
      <c r="T12" s="334">
        <v>3023.4</v>
      </c>
      <c r="U12" s="140"/>
      <c r="V12" s="140"/>
      <c r="W12" s="140"/>
      <c r="X12" s="140"/>
    </row>
    <row r="13" spans="2:26" s="174" customFormat="1" ht="13.5" customHeight="1" x14ac:dyDescent="0.15">
      <c r="B13" s="159" t="s">
        <v>287</v>
      </c>
      <c r="C13" s="133">
        <v>1</v>
      </c>
      <c r="D13" s="162" t="s">
        <v>288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1939.6</v>
      </c>
      <c r="Q13" s="332">
        <v>0</v>
      </c>
      <c r="R13" s="332">
        <v>0</v>
      </c>
      <c r="S13" s="332">
        <v>0</v>
      </c>
      <c r="T13" s="334">
        <v>2204.4</v>
      </c>
      <c r="U13" s="140"/>
      <c r="V13" s="140"/>
      <c r="W13" s="140"/>
      <c r="X13" s="140"/>
    </row>
    <row r="14" spans="2:26" s="174" customFormat="1" ht="13.5" customHeight="1" x14ac:dyDescent="0.15">
      <c r="B14" s="159"/>
      <c r="C14" s="133">
        <v>2</v>
      </c>
      <c r="D14" s="162"/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332">
        <v>0</v>
      </c>
      <c r="M14" s="332">
        <v>2730</v>
      </c>
      <c r="N14" s="332">
        <v>3832.5</v>
      </c>
      <c r="O14" s="332">
        <v>3292.3031483790523</v>
      </c>
      <c r="P14" s="332">
        <v>2120.1</v>
      </c>
      <c r="Q14" s="332">
        <v>3515.4</v>
      </c>
      <c r="R14" s="332">
        <v>4725</v>
      </c>
      <c r="S14" s="332">
        <v>3982.4394347240918</v>
      </c>
      <c r="T14" s="334">
        <v>2840.4</v>
      </c>
      <c r="U14" s="140"/>
      <c r="V14" s="140"/>
      <c r="W14" s="140"/>
      <c r="X14" s="140"/>
    </row>
    <row r="15" spans="2:26" s="174" customFormat="1" ht="13.5" customHeight="1" x14ac:dyDescent="0.15">
      <c r="B15" s="159"/>
      <c r="C15" s="133">
        <v>3</v>
      </c>
      <c r="D15" s="162"/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332">
        <v>0</v>
      </c>
      <c r="M15" s="332">
        <v>2730</v>
      </c>
      <c r="N15" s="332">
        <v>3780</v>
      </c>
      <c r="O15" s="332">
        <v>3245.5801815431164</v>
      </c>
      <c r="P15" s="332">
        <v>2974.6</v>
      </c>
      <c r="Q15" s="332">
        <v>3570</v>
      </c>
      <c r="R15" s="332">
        <v>5040</v>
      </c>
      <c r="S15" s="332">
        <v>4010.2527027027027</v>
      </c>
      <c r="T15" s="334">
        <v>2943.7</v>
      </c>
      <c r="U15" s="140"/>
      <c r="V15" s="140"/>
      <c r="W15" s="140"/>
      <c r="X15" s="140"/>
    </row>
    <row r="16" spans="2:26" s="174" customFormat="1" ht="13.5" customHeight="1" x14ac:dyDescent="0.15">
      <c r="B16" s="159"/>
      <c r="C16" s="133">
        <v>4</v>
      </c>
      <c r="D16" s="162"/>
      <c r="E16" s="212">
        <v>0</v>
      </c>
      <c r="F16" s="212">
        <v>0</v>
      </c>
      <c r="G16" s="212">
        <v>0</v>
      </c>
      <c r="H16" s="212">
        <v>0</v>
      </c>
      <c r="I16" s="212">
        <v>3700.2000000000003</v>
      </c>
      <c r="J16" s="212">
        <v>3700.2000000000003</v>
      </c>
      <c r="K16" s="212">
        <v>3699.9859002169196</v>
      </c>
      <c r="L16" s="332">
        <v>2115.1</v>
      </c>
      <c r="M16" s="332">
        <v>2625</v>
      </c>
      <c r="N16" s="332">
        <v>3570</v>
      </c>
      <c r="O16" s="332">
        <v>3097.4136464322728</v>
      </c>
      <c r="P16" s="332">
        <v>9759.2000000000007</v>
      </c>
      <c r="Q16" s="332">
        <v>3570</v>
      </c>
      <c r="R16" s="332">
        <v>5040</v>
      </c>
      <c r="S16" s="332">
        <v>3953.110772784542</v>
      </c>
      <c r="T16" s="334">
        <v>9348.1</v>
      </c>
      <c r="U16" s="140"/>
      <c r="V16" s="140"/>
      <c r="W16" s="140"/>
      <c r="X16" s="140"/>
    </row>
    <row r="17" spans="2:24" s="174" customFormat="1" ht="13.5" customHeight="1" x14ac:dyDescent="0.15">
      <c r="B17" s="159"/>
      <c r="C17" s="133">
        <v>5</v>
      </c>
      <c r="D17" s="162"/>
      <c r="E17" s="212">
        <v>0</v>
      </c>
      <c r="F17" s="212">
        <v>0</v>
      </c>
      <c r="G17" s="212">
        <v>0</v>
      </c>
      <c r="H17" s="233">
        <v>0</v>
      </c>
      <c r="I17" s="212">
        <v>0</v>
      </c>
      <c r="J17" s="212">
        <v>0</v>
      </c>
      <c r="K17" s="212">
        <v>0</v>
      </c>
      <c r="L17" s="332">
        <v>4727.6000000000004</v>
      </c>
      <c r="M17" s="332">
        <v>2730</v>
      </c>
      <c r="N17" s="332">
        <v>3990</v>
      </c>
      <c r="O17" s="332">
        <v>3454.6679340048822</v>
      </c>
      <c r="P17" s="332">
        <v>12097.9</v>
      </c>
      <c r="Q17" s="332">
        <v>3465</v>
      </c>
      <c r="R17" s="332">
        <v>5040</v>
      </c>
      <c r="S17" s="334">
        <v>3865.1145366783626</v>
      </c>
      <c r="T17" s="332">
        <v>12848.9</v>
      </c>
      <c r="U17" s="140"/>
      <c r="V17" s="140"/>
      <c r="W17" s="140"/>
      <c r="X17" s="140"/>
    </row>
    <row r="18" spans="2:24" s="174" customFormat="1" ht="13.5" customHeight="1" x14ac:dyDescent="0.15">
      <c r="B18" s="159"/>
      <c r="C18" s="133">
        <v>6</v>
      </c>
      <c r="D18" s="162"/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332">
        <v>2091.4</v>
      </c>
      <c r="M18" s="332">
        <v>2625</v>
      </c>
      <c r="N18" s="332">
        <v>3570</v>
      </c>
      <c r="O18" s="332">
        <v>3180.5805980003765</v>
      </c>
      <c r="P18" s="332">
        <v>8671.9</v>
      </c>
      <c r="Q18" s="332">
        <v>3150</v>
      </c>
      <c r="R18" s="332">
        <v>5040</v>
      </c>
      <c r="S18" s="332">
        <v>3730.1626522327483</v>
      </c>
      <c r="T18" s="334">
        <v>10252</v>
      </c>
      <c r="U18" s="140"/>
      <c r="V18" s="140"/>
      <c r="W18" s="140"/>
      <c r="X18" s="140"/>
    </row>
    <row r="19" spans="2:24" s="174" customFormat="1" ht="13.5" customHeight="1" x14ac:dyDescent="0.15">
      <c r="B19" s="159"/>
      <c r="C19" s="133">
        <v>7</v>
      </c>
      <c r="D19" s="162"/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332">
        <v>3372.5</v>
      </c>
      <c r="M19" s="332">
        <v>3255</v>
      </c>
      <c r="N19" s="332">
        <v>3990</v>
      </c>
      <c r="O19" s="332">
        <v>3642.3289460663054</v>
      </c>
      <c r="P19" s="332">
        <v>11289.6</v>
      </c>
      <c r="Q19" s="332">
        <v>3465</v>
      </c>
      <c r="R19" s="332">
        <v>5250</v>
      </c>
      <c r="S19" s="332">
        <v>3849.4660753642693</v>
      </c>
      <c r="T19" s="334">
        <v>12245.9</v>
      </c>
      <c r="U19" s="140"/>
      <c r="V19" s="140"/>
      <c r="W19" s="140"/>
      <c r="X19" s="140"/>
    </row>
    <row r="20" spans="2:24" s="174" customFormat="1" ht="13.5" customHeight="1" x14ac:dyDescent="0.15">
      <c r="B20" s="159"/>
      <c r="C20" s="133">
        <v>8</v>
      </c>
      <c r="D20" s="162"/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332">
        <v>2462.3000000000002</v>
      </c>
      <c r="M20" s="332">
        <v>3255</v>
      </c>
      <c r="N20" s="332">
        <v>3990</v>
      </c>
      <c r="O20" s="332">
        <v>3643.7497217108348</v>
      </c>
      <c r="P20" s="332">
        <v>11435.1</v>
      </c>
      <c r="Q20" s="332">
        <v>3465</v>
      </c>
      <c r="R20" s="332">
        <v>5040</v>
      </c>
      <c r="S20" s="332">
        <v>3802.9837676658954</v>
      </c>
      <c r="T20" s="334">
        <v>10082.799999999999</v>
      </c>
      <c r="U20" s="140"/>
      <c r="V20" s="140"/>
      <c r="W20" s="140"/>
      <c r="X20" s="140"/>
    </row>
    <row r="21" spans="2:24" s="174" customFormat="1" ht="13.5" customHeight="1" x14ac:dyDescent="0.15">
      <c r="B21" s="159"/>
      <c r="C21" s="133">
        <v>9</v>
      </c>
      <c r="D21" s="162"/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332">
        <v>2221.8000000000002</v>
      </c>
      <c r="M21" s="332">
        <v>3360</v>
      </c>
      <c r="N21" s="332">
        <v>3990</v>
      </c>
      <c r="O21" s="332">
        <v>3678.4621472943654</v>
      </c>
      <c r="P21" s="332">
        <v>5484.6</v>
      </c>
      <c r="Q21" s="332">
        <v>3465</v>
      </c>
      <c r="R21" s="332">
        <v>5250</v>
      </c>
      <c r="S21" s="332">
        <v>3844.4492918225565</v>
      </c>
      <c r="T21" s="334">
        <v>5989</v>
      </c>
      <c r="U21" s="140"/>
      <c r="V21" s="140"/>
      <c r="W21" s="140"/>
      <c r="X21" s="140"/>
    </row>
    <row r="22" spans="2:24" s="174" customFormat="1" ht="13.5" customHeight="1" x14ac:dyDescent="0.15">
      <c r="B22" s="159"/>
      <c r="C22" s="133">
        <v>10</v>
      </c>
      <c r="D22" s="162"/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332">
        <v>3019.4</v>
      </c>
      <c r="M22" s="332">
        <v>3360</v>
      </c>
      <c r="N22" s="332">
        <v>3990</v>
      </c>
      <c r="O22" s="332">
        <v>3680.7338213293424</v>
      </c>
      <c r="P22" s="332">
        <v>8876.7999999999993</v>
      </c>
      <c r="Q22" s="332">
        <v>3465</v>
      </c>
      <c r="R22" s="332">
        <v>5250</v>
      </c>
      <c r="S22" s="332">
        <v>3899.7076142605929</v>
      </c>
      <c r="T22" s="334">
        <v>10532.5</v>
      </c>
      <c r="U22" s="140"/>
      <c r="V22" s="140"/>
      <c r="W22" s="140"/>
      <c r="X22" s="140"/>
    </row>
    <row r="23" spans="2:24" s="174" customFormat="1" ht="13.5" customHeight="1" x14ac:dyDescent="0.15">
      <c r="B23" s="159"/>
      <c r="C23" s="133">
        <v>11</v>
      </c>
      <c r="D23" s="162"/>
      <c r="E23" s="212">
        <v>0</v>
      </c>
      <c r="F23" s="212">
        <v>0</v>
      </c>
      <c r="G23" s="212">
        <v>0</v>
      </c>
      <c r="H23" s="212">
        <v>0</v>
      </c>
      <c r="I23" s="212">
        <v>4200</v>
      </c>
      <c r="J23" s="212">
        <v>4200</v>
      </c>
      <c r="K23" s="212">
        <v>4200</v>
      </c>
      <c r="L23" s="332">
        <v>993.8</v>
      </c>
      <c r="M23" s="332">
        <v>3465</v>
      </c>
      <c r="N23" s="332">
        <v>5040</v>
      </c>
      <c r="O23" s="332">
        <v>3672.6748420002232</v>
      </c>
      <c r="P23" s="332">
        <v>9032</v>
      </c>
      <c r="Q23" s="332">
        <v>3570</v>
      </c>
      <c r="R23" s="332">
        <v>5040</v>
      </c>
      <c r="S23" s="332">
        <v>3994.1426252789643</v>
      </c>
      <c r="T23" s="334">
        <v>9630.9</v>
      </c>
      <c r="U23" s="140"/>
      <c r="V23" s="140"/>
      <c r="W23" s="140"/>
      <c r="X23" s="140"/>
    </row>
    <row r="24" spans="2:24" s="174" customFormat="1" ht="13.5" customHeight="1" x14ac:dyDescent="0.15">
      <c r="B24" s="335"/>
      <c r="C24" s="151">
        <v>12</v>
      </c>
      <c r="D24" s="163"/>
      <c r="E24" s="237">
        <v>0</v>
      </c>
      <c r="F24" s="237">
        <v>0</v>
      </c>
      <c r="G24" s="237">
        <v>0</v>
      </c>
      <c r="H24" s="237">
        <v>76.2</v>
      </c>
      <c r="I24" s="236">
        <v>3675</v>
      </c>
      <c r="J24" s="237">
        <v>3675</v>
      </c>
      <c r="K24" s="237">
        <v>3675</v>
      </c>
      <c r="L24" s="336">
        <v>1031.0999999999999</v>
      </c>
      <c r="M24" s="336">
        <v>3675</v>
      </c>
      <c r="N24" s="336">
        <v>4410</v>
      </c>
      <c r="O24" s="336">
        <v>3925.0758996804202</v>
      </c>
      <c r="P24" s="337">
        <v>12101.7</v>
      </c>
      <c r="Q24" s="336">
        <v>3675</v>
      </c>
      <c r="R24" s="336">
        <v>4410</v>
      </c>
      <c r="S24" s="336">
        <v>3985.2072214580476</v>
      </c>
      <c r="T24" s="336">
        <v>13919.1</v>
      </c>
      <c r="U24" s="140"/>
      <c r="V24" s="140"/>
      <c r="W24" s="140"/>
      <c r="X24" s="140"/>
    </row>
    <row r="26" spans="2:24" x14ac:dyDescent="0.15">
      <c r="T26" s="333"/>
    </row>
    <row r="27" spans="2:24" x14ac:dyDescent="0.15">
      <c r="T27" s="333"/>
    </row>
    <row r="28" spans="2:24" x14ac:dyDescent="0.15">
      <c r="T28" s="333"/>
    </row>
    <row r="29" spans="2:24" x14ac:dyDescent="0.15">
      <c r="T29" s="133"/>
    </row>
    <row r="30" spans="2:24" x14ac:dyDescent="0.15">
      <c r="T30" s="133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3" customWidth="1"/>
    <col min="2" max="2" width="4.125" style="273" customWidth="1"/>
    <col min="3" max="4" width="2.5" style="273" customWidth="1"/>
    <col min="5" max="7" width="7.625" style="273" customWidth="1"/>
    <col min="8" max="8" width="9.125" style="273" customWidth="1"/>
    <col min="9" max="11" width="7.625" style="273" customWidth="1"/>
    <col min="12" max="12" width="9.125" style="273" customWidth="1"/>
    <col min="13" max="15" width="7.625" style="273" customWidth="1"/>
    <col min="16" max="16" width="9.125" style="273" customWidth="1"/>
    <col min="17" max="19" width="7.625" style="273" customWidth="1"/>
    <col min="20" max="20" width="9.125" style="273" customWidth="1"/>
    <col min="21" max="16384" width="7.5" style="273"/>
  </cols>
  <sheetData>
    <row r="1" spans="2:21" ht="15" customHeight="1" x14ac:dyDescent="0.15">
      <c r="B1" s="406"/>
      <c r="C1" s="406"/>
      <c r="D1" s="406"/>
    </row>
    <row r="2" spans="2:21" ht="12.75" customHeight="1" x14ac:dyDescent="0.15">
      <c r="B2" s="273" t="s">
        <v>159</v>
      </c>
      <c r="C2" s="407"/>
      <c r="D2" s="407"/>
    </row>
    <row r="3" spans="2:21" ht="12.75" customHeight="1" x14ac:dyDescent="0.15">
      <c r="B3" s="407"/>
      <c r="C3" s="407"/>
      <c r="D3" s="407"/>
      <c r="P3" s="408"/>
      <c r="T3" s="408" t="s">
        <v>82</v>
      </c>
    </row>
    <row r="4" spans="2:21" ht="3.75" customHeight="1" x14ac:dyDescent="0.15"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</row>
    <row r="5" spans="2:21" ht="14.25" customHeight="1" x14ac:dyDescent="0.15">
      <c r="B5" s="410"/>
      <c r="C5" s="411" t="s">
        <v>299</v>
      </c>
      <c r="D5" s="412"/>
      <c r="E5" s="413">
        <v>4</v>
      </c>
      <c r="F5" s="414"/>
      <c r="G5" s="414"/>
      <c r="H5" s="415"/>
      <c r="I5" s="413">
        <v>3</v>
      </c>
      <c r="J5" s="414"/>
      <c r="K5" s="414"/>
      <c r="L5" s="415"/>
      <c r="M5" s="413">
        <v>2</v>
      </c>
      <c r="N5" s="414"/>
      <c r="O5" s="414"/>
      <c r="P5" s="415"/>
      <c r="Q5" s="413">
        <v>3</v>
      </c>
      <c r="R5" s="414"/>
      <c r="S5" s="414"/>
      <c r="T5" s="415"/>
    </row>
    <row r="6" spans="2:21" ht="14.25" customHeight="1" x14ac:dyDescent="0.15">
      <c r="B6" s="416"/>
      <c r="C6" s="411" t="s">
        <v>300</v>
      </c>
      <c r="D6" s="412"/>
      <c r="E6" s="413" t="s">
        <v>163</v>
      </c>
      <c r="F6" s="414"/>
      <c r="G6" s="414"/>
      <c r="H6" s="415"/>
      <c r="I6" s="413" t="s">
        <v>163</v>
      </c>
      <c r="J6" s="414"/>
      <c r="K6" s="414"/>
      <c r="L6" s="415"/>
      <c r="M6" s="413" t="s">
        <v>301</v>
      </c>
      <c r="N6" s="414"/>
      <c r="O6" s="414"/>
      <c r="P6" s="415"/>
      <c r="Q6" s="413" t="s">
        <v>165</v>
      </c>
      <c r="R6" s="414"/>
      <c r="S6" s="414"/>
      <c r="T6" s="415"/>
    </row>
    <row r="7" spans="2:21" ht="14.25" customHeight="1" x14ac:dyDescent="0.15">
      <c r="B7" s="338" t="s">
        <v>254</v>
      </c>
      <c r="C7" s="417"/>
      <c r="D7" s="323"/>
      <c r="E7" s="418" t="s">
        <v>271</v>
      </c>
      <c r="F7" s="418" t="s">
        <v>166</v>
      </c>
      <c r="G7" s="419" t="s">
        <v>167</v>
      </c>
      <c r="H7" s="418" t="s">
        <v>93</v>
      </c>
      <c r="I7" s="418" t="s">
        <v>271</v>
      </c>
      <c r="J7" s="418" t="s">
        <v>166</v>
      </c>
      <c r="K7" s="419" t="s">
        <v>167</v>
      </c>
      <c r="L7" s="418" t="s">
        <v>93</v>
      </c>
      <c r="M7" s="418" t="s">
        <v>271</v>
      </c>
      <c r="N7" s="418" t="s">
        <v>166</v>
      </c>
      <c r="O7" s="419" t="s">
        <v>167</v>
      </c>
      <c r="P7" s="418" t="s">
        <v>93</v>
      </c>
      <c r="Q7" s="418" t="s">
        <v>271</v>
      </c>
      <c r="R7" s="418" t="s">
        <v>166</v>
      </c>
      <c r="S7" s="419" t="s">
        <v>167</v>
      </c>
      <c r="T7" s="418" t="s">
        <v>93</v>
      </c>
    </row>
    <row r="8" spans="2:21" ht="14.25" customHeight="1" x14ac:dyDescent="0.15">
      <c r="B8" s="330" t="s">
        <v>0</v>
      </c>
      <c r="C8" s="420">
        <v>19</v>
      </c>
      <c r="D8" s="156" t="s">
        <v>1</v>
      </c>
      <c r="E8" s="421">
        <v>2940</v>
      </c>
      <c r="F8" s="421">
        <v>3833</v>
      </c>
      <c r="G8" s="421">
        <v>3312</v>
      </c>
      <c r="H8" s="421">
        <v>832060</v>
      </c>
      <c r="I8" s="421">
        <v>2667</v>
      </c>
      <c r="J8" s="421">
        <v>3255</v>
      </c>
      <c r="K8" s="421">
        <v>2999</v>
      </c>
      <c r="L8" s="421">
        <v>1372220</v>
      </c>
      <c r="M8" s="421">
        <v>1155</v>
      </c>
      <c r="N8" s="421">
        <v>1764</v>
      </c>
      <c r="O8" s="421">
        <v>1450</v>
      </c>
      <c r="P8" s="421">
        <v>844398</v>
      </c>
      <c r="Q8" s="421">
        <v>1943</v>
      </c>
      <c r="R8" s="421">
        <v>2536</v>
      </c>
      <c r="S8" s="421">
        <v>2329</v>
      </c>
      <c r="T8" s="421">
        <v>834916</v>
      </c>
      <c r="U8" s="422"/>
    </row>
    <row r="9" spans="2:21" ht="14.25" customHeight="1" x14ac:dyDescent="0.15">
      <c r="B9" s="423"/>
      <c r="C9" s="420">
        <v>20</v>
      </c>
      <c r="D9" s="424"/>
      <c r="E9" s="421">
        <v>2730</v>
      </c>
      <c r="F9" s="421">
        <v>3570</v>
      </c>
      <c r="G9" s="421">
        <v>3084</v>
      </c>
      <c r="H9" s="421">
        <v>663788</v>
      </c>
      <c r="I9" s="421">
        <v>2100</v>
      </c>
      <c r="J9" s="421">
        <v>3150</v>
      </c>
      <c r="K9" s="421">
        <v>2694</v>
      </c>
      <c r="L9" s="421">
        <v>1053517</v>
      </c>
      <c r="M9" s="421">
        <v>1260</v>
      </c>
      <c r="N9" s="421">
        <v>1674</v>
      </c>
      <c r="O9" s="421">
        <v>1444</v>
      </c>
      <c r="P9" s="421">
        <v>854238</v>
      </c>
      <c r="Q9" s="421">
        <v>1838</v>
      </c>
      <c r="R9" s="421">
        <v>2604</v>
      </c>
      <c r="S9" s="421">
        <v>2238</v>
      </c>
      <c r="T9" s="421">
        <v>799697</v>
      </c>
      <c r="U9" s="422"/>
    </row>
    <row r="10" spans="2:21" ht="14.25" customHeight="1" x14ac:dyDescent="0.15">
      <c r="B10" s="423"/>
      <c r="C10" s="420">
        <v>21</v>
      </c>
      <c r="D10" s="424"/>
      <c r="E10" s="421">
        <v>2310</v>
      </c>
      <c r="F10" s="421">
        <v>3297</v>
      </c>
      <c r="G10" s="421">
        <v>2875</v>
      </c>
      <c r="H10" s="421">
        <v>725583</v>
      </c>
      <c r="I10" s="421">
        <v>1995</v>
      </c>
      <c r="J10" s="421">
        <v>2835</v>
      </c>
      <c r="K10" s="421">
        <v>2475</v>
      </c>
      <c r="L10" s="421">
        <v>967057</v>
      </c>
      <c r="M10" s="421">
        <v>1260</v>
      </c>
      <c r="N10" s="421">
        <v>1680</v>
      </c>
      <c r="O10" s="421">
        <v>1443</v>
      </c>
      <c r="P10" s="421">
        <v>711650</v>
      </c>
      <c r="Q10" s="421">
        <v>1680</v>
      </c>
      <c r="R10" s="421">
        <v>2485</v>
      </c>
      <c r="S10" s="421">
        <v>2135</v>
      </c>
      <c r="T10" s="421">
        <v>792497</v>
      </c>
      <c r="U10" s="422"/>
    </row>
    <row r="11" spans="2:21" ht="14.25" customHeight="1" x14ac:dyDescent="0.15">
      <c r="B11" s="423"/>
      <c r="C11" s="420">
        <v>22</v>
      </c>
      <c r="D11" s="424"/>
      <c r="E11" s="421">
        <v>2310</v>
      </c>
      <c r="F11" s="421">
        <v>3280</v>
      </c>
      <c r="G11" s="421">
        <v>2787</v>
      </c>
      <c r="H11" s="421">
        <v>576426</v>
      </c>
      <c r="I11" s="425">
        <v>2100</v>
      </c>
      <c r="J11" s="421">
        <v>2756</v>
      </c>
      <c r="K11" s="332">
        <v>2465</v>
      </c>
      <c r="L11" s="421">
        <v>1003771</v>
      </c>
      <c r="M11" s="421">
        <v>1198</v>
      </c>
      <c r="N11" s="421">
        <v>1575</v>
      </c>
      <c r="O11" s="332">
        <v>1364</v>
      </c>
      <c r="P11" s="421">
        <v>633610</v>
      </c>
      <c r="Q11" s="421">
        <v>1680</v>
      </c>
      <c r="R11" s="425">
        <v>2520</v>
      </c>
      <c r="S11" s="332">
        <v>2103</v>
      </c>
      <c r="T11" s="425">
        <v>968302</v>
      </c>
      <c r="U11" s="422"/>
    </row>
    <row r="12" spans="2:21" ht="14.25" customHeight="1" x14ac:dyDescent="0.15">
      <c r="B12" s="426"/>
      <c r="C12" s="427">
        <v>23</v>
      </c>
      <c r="D12" s="428"/>
      <c r="E12" s="429">
        <v>2375</v>
      </c>
      <c r="F12" s="429">
        <v>3360</v>
      </c>
      <c r="G12" s="429">
        <v>2782</v>
      </c>
      <c r="H12" s="429">
        <v>573076</v>
      </c>
      <c r="I12" s="164">
        <v>2079.7350000000001</v>
      </c>
      <c r="J12" s="164">
        <v>2677.5</v>
      </c>
      <c r="K12" s="164">
        <v>2444.2656950403907</v>
      </c>
      <c r="L12" s="164">
        <v>853057.10000000021</v>
      </c>
      <c r="M12" s="164">
        <v>966</v>
      </c>
      <c r="N12" s="164">
        <v>1720.95</v>
      </c>
      <c r="O12" s="164">
        <v>1308.3583822253722</v>
      </c>
      <c r="P12" s="164">
        <v>802859.9</v>
      </c>
      <c r="Q12" s="164">
        <v>1890</v>
      </c>
      <c r="R12" s="164">
        <v>2520</v>
      </c>
      <c r="S12" s="164">
        <v>2143.9757885504296</v>
      </c>
      <c r="T12" s="165">
        <v>1050836.0999999999</v>
      </c>
      <c r="U12" s="422"/>
    </row>
    <row r="13" spans="2:21" ht="14.25" customHeight="1" x14ac:dyDescent="0.15">
      <c r="B13" s="430"/>
      <c r="C13" s="422">
        <v>3</v>
      </c>
      <c r="D13" s="431"/>
      <c r="E13" s="432">
        <v>2660</v>
      </c>
      <c r="F13" s="432">
        <v>2940</v>
      </c>
      <c r="G13" s="433">
        <v>2805</v>
      </c>
      <c r="H13" s="432">
        <v>39590.9</v>
      </c>
      <c r="I13" s="332">
        <v>2312.1</v>
      </c>
      <c r="J13" s="332">
        <v>2625</v>
      </c>
      <c r="K13" s="332">
        <v>2514.1580442271925</v>
      </c>
      <c r="L13" s="332">
        <v>90077.8</v>
      </c>
      <c r="M13" s="391">
        <v>1197</v>
      </c>
      <c r="N13" s="391">
        <v>1478.4</v>
      </c>
      <c r="O13" s="391">
        <v>1381.4037602579135</v>
      </c>
      <c r="P13" s="391">
        <v>60036.3</v>
      </c>
      <c r="Q13" s="332">
        <v>1995</v>
      </c>
      <c r="R13" s="332">
        <v>2341.5</v>
      </c>
      <c r="S13" s="332">
        <v>2130.6745970536208</v>
      </c>
      <c r="T13" s="332">
        <v>91692</v>
      </c>
      <c r="U13" s="422"/>
    </row>
    <row r="14" spans="2:21" ht="14.25" customHeight="1" x14ac:dyDescent="0.15">
      <c r="B14" s="430"/>
      <c r="C14" s="422">
        <v>4</v>
      </c>
      <c r="D14" s="431"/>
      <c r="E14" s="432">
        <v>2729</v>
      </c>
      <c r="F14" s="432">
        <v>3044</v>
      </c>
      <c r="G14" s="432">
        <v>2883</v>
      </c>
      <c r="H14" s="432">
        <v>37086</v>
      </c>
      <c r="I14" s="332">
        <v>2257.5</v>
      </c>
      <c r="J14" s="332">
        <v>2625</v>
      </c>
      <c r="K14" s="332">
        <v>2469.6541055283833</v>
      </c>
      <c r="L14" s="334">
        <v>64673.5</v>
      </c>
      <c r="M14" s="391">
        <v>1050</v>
      </c>
      <c r="N14" s="391">
        <v>1720.95</v>
      </c>
      <c r="O14" s="391">
        <v>1372.0810611158613</v>
      </c>
      <c r="P14" s="390">
        <v>70854.399999999994</v>
      </c>
      <c r="Q14" s="332">
        <v>1942.5</v>
      </c>
      <c r="R14" s="332">
        <v>2341.5</v>
      </c>
      <c r="S14" s="332">
        <v>2136.0066580133421</v>
      </c>
      <c r="T14" s="334">
        <v>84743.4</v>
      </c>
      <c r="U14" s="422"/>
    </row>
    <row r="15" spans="2:21" ht="14.25" customHeight="1" x14ac:dyDescent="0.15">
      <c r="B15" s="430"/>
      <c r="C15" s="422">
        <v>5</v>
      </c>
      <c r="D15" s="431"/>
      <c r="E15" s="432">
        <v>2625</v>
      </c>
      <c r="F15" s="432">
        <v>3051</v>
      </c>
      <c r="G15" s="432">
        <v>2876</v>
      </c>
      <c r="H15" s="432">
        <v>55602</v>
      </c>
      <c r="I15" s="332">
        <v>2278.5</v>
      </c>
      <c r="J15" s="332">
        <v>2625</v>
      </c>
      <c r="K15" s="332">
        <v>2466.6625084082434</v>
      </c>
      <c r="L15" s="332">
        <v>64014.400000000001</v>
      </c>
      <c r="M15" s="391">
        <v>1155</v>
      </c>
      <c r="N15" s="391">
        <v>1478.4</v>
      </c>
      <c r="O15" s="391">
        <v>1357.2351752168152</v>
      </c>
      <c r="P15" s="391">
        <v>83527.900000000009</v>
      </c>
      <c r="Q15" s="332">
        <v>1995</v>
      </c>
      <c r="R15" s="332">
        <v>2320.5</v>
      </c>
      <c r="S15" s="332">
        <v>2133.8920480831935</v>
      </c>
      <c r="T15" s="334">
        <v>108899.3</v>
      </c>
      <c r="U15" s="422"/>
    </row>
    <row r="16" spans="2:21" ht="14.25" customHeight="1" x14ac:dyDescent="0.15">
      <c r="B16" s="430"/>
      <c r="C16" s="422">
        <v>6</v>
      </c>
      <c r="D16" s="431"/>
      <c r="E16" s="432">
        <v>2511</v>
      </c>
      <c r="F16" s="432">
        <v>3047</v>
      </c>
      <c r="G16" s="432">
        <v>2847</v>
      </c>
      <c r="H16" s="432">
        <v>37111</v>
      </c>
      <c r="I16" s="332">
        <v>2142</v>
      </c>
      <c r="J16" s="332">
        <v>2535.75</v>
      </c>
      <c r="K16" s="332">
        <v>2374.9230208265431</v>
      </c>
      <c r="L16" s="334">
        <v>62409.7</v>
      </c>
      <c r="M16" s="391">
        <v>1050</v>
      </c>
      <c r="N16" s="391">
        <v>1392.825</v>
      </c>
      <c r="O16" s="391">
        <v>1244.0541694826795</v>
      </c>
      <c r="P16" s="390">
        <v>51452.6</v>
      </c>
      <c r="Q16" s="332">
        <v>1942.5</v>
      </c>
      <c r="R16" s="332">
        <v>2205</v>
      </c>
      <c r="S16" s="332">
        <v>2087.0422255891344</v>
      </c>
      <c r="T16" s="334">
        <v>87171.9</v>
      </c>
      <c r="U16" s="422"/>
    </row>
    <row r="17" spans="2:21" ht="14.25" customHeight="1" x14ac:dyDescent="0.15">
      <c r="B17" s="430"/>
      <c r="C17" s="422">
        <v>7</v>
      </c>
      <c r="D17" s="431"/>
      <c r="E17" s="432">
        <v>2525</v>
      </c>
      <c r="F17" s="432">
        <v>2944</v>
      </c>
      <c r="G17" s="432">
        <v>2735</v>
      </c>
      <c r="H17" s="432">
        <v>36167</v>
      </c>
      <c r="I17" s="332">
        <v>2100</v>
      </c>
      <c r="J17" s="332">
        <v>2579.85</v>
      </c>
      <c r="K17" s="332">
        <v>2381.4089230003642</v>
      </c>
      <c r="L17" s="332">
        <v>58003.100000000006</v>
      </c>
      <c r="M17" s="391">
        <v>1050</v>
      </c>
      <c r="N17" s="391">
        <v>1323.3150000000001</v>
      </c>
      <c r="O17" s="391">
        <v>1224.3580858093228</v>
      </c>
      <c r="P17" s="391">
        <v>72284.099999999991</v>
      </c>
      <c r="Q17" s="332">
        <v>1942.5</v>
      </c>
      <c r="R17" s="332">
        <v>2257.5</v>
      </c>
      <c r="S17" s="332">
        <v>2082.0533381130217</v>
      </c>
      <c r="T17" s="334">
        <v>78118.2</v>
      </c>
      <c r="U17" s="422"/>
    </row>
    <row r="18" spans="2:21" ht="14.25" customHeight="1" x14ac:dyDescent="0.15">
      <c r="B18" s="430"/>
      <c r="C18" s="422">
        <v>8</v>
      </c>
      <c r="D18" s="431"/>
      <c r="E18" s="432">
        <v>2375</v>
      </c>
      <c r="F18" s="432">
        <v>2948</v>
      </c>
      <c r="G18" s="433">
        <v>2716</v>
      </c>
      <c r="H18" s="433">
        <v>46738</v>
      </c>
      <c r="I18" s="332">
        <v>2079.7350000000001</v>
      </c>
      <c r="J18" s="332">
        <v>2625</v>
      </c>
      <c r="K18" s="332">
        <v>2379.5277641099283</v>
      </c>
      <c r="L18" s="334">
        <v>75188.700000000012</v>
      </c>
      <c r="M18" s="391">
        <v>972.30000000000007</v>
      </c>
      <c r="N18" s="391">
        <v>1400.0700000000002</v>
      </c>
      <c r="O18" s="391">
        <v>1122.8536424820638</v>
      </c>
      <c r="P18" s="390">
        <v>69571.199999999997</v>
      </c>
      <c r="Q18" s="332">
        <v>1900.5</v>
      </c>
      <c r="R18" s="332">
        <v>2264.6400000000003</v>
      </c>
      <c r="S18" s="332">
        <v>2066.3186261558785</v>
      </c>
      <c r="T18" s="334">
        <v>74581.8</v>
      </c>
      <c r="U18" s="422"/>
    </row>
    <row r="19" spans="2:21" ht="14.25" customHeight="1" x14ac:dyDescent="0.15">
      <c r="B19" s="430"/>
      <c r="C19" s="422">
        <v>9</v>
      </c>
      <c r="D19" s="431"/>
      <c r="E19" s="432">
        <v>2420</v>
      </c>
      <c r="F19" s="432">
        <v>2938</v>
      </c>
      <c r="G19" s="432">
        <v>2687</v>
      </c>
      <c r="H19" s="432">
        <v>41180</v>
      </c>
      <c r="I19" s="332">
        <v>2224.8450000000003</v>
      </c>
      <c r="J19" s="332">
        <v>2667</v>
      </c>
      <c r="K19" s="332">
        <v>2462.4088180889808</v>
      </c>
      <c r="L19" s="334">
        <v>50535.899999999994</v>
      </c>
      <c r="M19" s="391">
        <v>966</v>
      </c>
      <c r="N19" s="391">
        <v>1392.405</v>
      </c>
      <c r="O19" s="391">
        <v>1201.6432398652134</v>
      </c>
      <c r="P19" s="390">
        <v>63732.600000000006</v>
      </c>
      <c r="Q19" s="332">
        <v>1921.92</v>
      </c>
      <c r="R19" s="332">
        <v>2362.5</v>
      </c>
      <c r="S19" s="332">
        <v>2171.872722824352</v>
      </c>
      <c r="T19" s="334">
        <v>68229</v>
      </c>
      <c r="U19" s="422"/>
    </row>
    <row r="20" spans="2:21" ht="14.25" customHeight="1" x14ac:dyDescent="0.15">
      <c r="B20" s="430"/>
      <c r="C20" s="422">
        <v>10</v>
      </c>
      <c r="D20" s="431"/>
      <c r="E20" s="432">
        <v>2436</v>
      </c>
      <c r="F20" s="432">
        <v>3044</v>
      </c>
      <c r="G20" s="432">
        <v>2788</v>
      </c>
      <c r="H20" s="432">
        <v>48788</v>
      </c>
      <c r="I20" s="332">
        <v>2259.6</v>
      </c>
      <c r="J20" s="332">
        <v>2677.5</v>
      </c>
      <c r="K20" s="332">
        <v>2507.820448116719</v>
      </c>
      <c r="L20" s="332">
        <v>58999.4</v>
      </c>
      <c r="M20" s="391">
        <v>1081.5</v>
      </c>
      <c r="N20" s="391">
        <v>1414.3500000000001</v>
      </c>
      <c r="O20" s="391">
        <v>1261.601867161291</v>
      </c>
      <c r="P20" s="391">
        <v>52386.9</v>
      </c>
      <c r="Q20" s="332">
        <v>1995</v>
      </c>
      <c r="R20" s="332">
        <v>2467.5</v>
      </c>
      <c r="S20" s="332">
        <v>2221.9548619558564</v>
      </c>
      <c r="T20" s="334">
        <v>65815</v>
      </c>
      <c r="U20" s="422"/>
    </row>
    <row r="21" spans="2:21" ht="14.25" customHeight="1" x14ac:dyDescent="0.15">
      <c r="B21" s="430"/>
      <c r="C21" s="422">
        <v>11</v>
      </c>
      <c r="D21" s="431"/>
      <c r="E21" s="434">
        <v>2415</v>
      </c>
      <c r="F21" s="434">
        <v>3043</v>
      </c>
      <c r="G21" s="434">
        <v>2764</v>
      </c>
      <c r="H21" s="434">
        <v>55401.8</v>
      </c>
      <c r="I21" s="435">
        <v>2218.65</v>
      </c>
      <c r="J21" s="435">
        <v>2625</v>
      </c>
      <c r="K21" s="435">
        <v>2444.0059214396128</v>
      </c>
      <c r="L21" s="435">
        <v>76490.800000000017</v>
      </c>
      <c r="M21" s="435">
        <v>1063.6500000000001</v>
      </c>
      <c r="N21" s="435">
        <v>1405.8450000000003</v>
      </c>
      <c r="O21" s="435">
        <v>1252.8898636041574</v>
      </c>
      <c r="P21" s="435">
        <v>66992.2</v>
      </c>
      <c r="Q21" s="435">
        <v>1942.5</v>
      </c>
      <c r="R21" s="435">
        <v>2467.5</v>
      </c>
      <c r="S21" s="435">
        <v>2192.5453193216917</v>
      </c>
      <c r="T21" s="436">
        <v>72995</v>
      </c>
      <c r="U21" s="422"/>
    </row>
    <row r="22" spans="2:21" ht="14.25" customHeight="1" x14ac:dyDescent="0.15">
      <c r="B22" s="430"/>
      <c r="C22" s="422">
        <v>12</v>
      </c>
      <c r="D22" s="431"/>
      <c r="E22" s="437">
        <v>2625</v>
      </c>
      <c r="F22" s="437">
        <v>3360</v>
      </c>
      <c r="G22" s="437">
        <v>2900</v>
      </c>
      <c r="H22" s="437">
        <v>84152.5</v>
      </c>
      <c r="I22" s="435">
        <v>2257.5</v>
      </c>
      <c r="J22" s="435">
        <v>2625</v>
      </c>
      <c r="K22" s="435">
        <v>2482.8289224222322</v>
      </c>
      <c r="L22" s="435">
        <v>91688.500000000015</v>
      </c>
      <c r="M22" s="435">
        <v>1091.58</v>
      </c>
      <c r="N22" s="435">
        <v>1380.33</v>
      </c>
      <c r="O22" s="435">
        <v>1226.7070524804092</v>
      </c>
      <c r="P22" s="435">
        <v>55981</v>
      </c>
      <c r="Q22" s="435">
        <v>1890</v>
      </c>
      <c r="R22" s="435">
        <v>2520</v>
      </c>
      <c r="S22" s="435">
        <v>2175.9079528820562</v>
      </c>
      <c r="T22" s="436">
        <v>69384.100000000006</v>
      </c>
      <c r="U22" s="422"/>
    </row>
    <row r="23" spans="2:21" ht="14.25" customHeight="1" x14ac:dyDescent="0.15">
      <c r="B23" s="430" t="s">
        <v>255</v>
      </c>
      <c r="C23" s="422">
        <v>1</v>
      </c>
      <c r="D23" s="431" t="s">
        <v>282</v>
      </c>
      <c r="E23" s="438">
        <v>0</v>
      </c>
      <c r="F23" s="438">
        <v>0</v>
      </c>
      <c r="G23" s="438">
        <v>0</v>
      </c>
      <c r="H23" s="437">
        <v>44592.5</v>
      </c>
      <c r="I23" s="435">
        <v>2152.5</v>
      </c>
      <c r="J23" s="435">
        <v>2590.35</v>
      </c>
      <c r="K23" s="435">
        <v>2402.7631961744887</v>
      </c>
      <c r="L23" s="435">
        <v>57836.2</v>
      </c>
      <c r="M23" s="435">
        <v>1013.25</v>
      </c>
      <c r="N23" s="435">
        <v>1320.7950000000001</v>
      </c>
      <c r="O23" s="435">
        <v>1188.381386669512</v>
      </c>
      <c r="P23" s="435">
        <v>60516.899999999994</v>
      </c>
      <c r="Q23" s="435">
        <v>1837.5</v>
      </c>
      <c r="R23" s="435">
        <v>2394</v>
      </c>
      <c r="S23" s="435">
        <v>2128.3091191501312</v>
      </c>
      <c r="T23" s="436">
        <v>84016.799999999988</v>
      </c>
      <c r="U23" s="422"/>
    </row>
    <row r="24" spans="2:21" ht="14.25" customHeight="1" x14ac:dyDescent="0.15">
      <c r="B24" s="430"/>
      <c r="C24" s="422">
        <v>2</v>
      </c>
      <c r="D24" s="431"/>
      <c r="E24" s="434">
        <v>2246</v>
      </c>
      <c r="F24" s="434">
        <v>3529</v>
      </c>
      <c r="G24" s="434">
        <v>2829</v>
      </c>
      <c r="H24" s="434">
        <v>37164.5</v>
      </c>
      <c r="I24" s="332">
        <v>2205</v>
      </c>
      <c r="J24" s="332">
        <v>2520</v>
      </c>
      <c r="K24" s="332">
        <v>2368.0882857614256</v>
      </c>
      <c r="L24" s="332">
        <v>68591.799999999988</v>
      </c>
      <c r="M24" s="391">
        <v>997.5</v>
      </c>
      <c r="N24" s="391">
        <v>1253.7</v>
      </c>
      <c r="O24" s="391">
        <v>1138.9770167128361</v>
      </c>
      <c r="P24" s="391">
        <v>51423.5</v>
      </c>
      <c r="Q24" s="332">
        <v>1830.15</v>
      </c>
      <c r="R24" s="332">
        <v>2352</v>
      </c>
      <c r="S24" s="332">
        <v>2016.9380023143538</v>
      </c>
      <c r="T24" s="334">
        <v>55551.500000000007</v>
      </c>
      <c r="U24" s="422"/>
    </row>
    <row r="25" spans="2:21" ht="14.25" customHeight="1" x14ac:dyDescent="0.15">
      <c r="B25" s="430"/>
      <c r="C25" s="422">
        <v>3</v>
      </c>
      <c r="D25" s="431"/>
      <c r="E25" s="434">
        <v>2165</v>
      </c>
      <c r="F25" s="434">
        <v>3579</v>
      </c>
      <c r="G25" s="434">
        <v>2842</v>
      </c>
      <c r="H25" s="268">
        <v>39080.400000000001</v>
      </c>
      <c r="I25" s="332">
        <v>2205</v>
      </c>
      <c r="J25" s="332">
        <v>2480.1</v>
      </c>
      <c r="K25" s="332">
        <v>2368.3492429108933</v>
      </c>
      <c r="L25" s="332">
        <v>53504.80000000001</v>
      </c>
      <c r="M25" s="391">
        <v>945</v>
      </c>
      <c r="N25" s="391">
        <v>1246.2450000000001</v>
      </c>
      <c r="O25" s="391">
        <v>1085.1167822497009</v>
      </c>
      <c r="P25" s="391">
        <v>66543.899999999994</v>
      </c>
      <c r="Q25" s="332">
        <v>1732.5</v>
      </c>
      <c r="R25" s="332">
        <v>2415</v>
      </c>
      <c r="S25" s="332">
        <v>2039.924780656168</v>
      </c>
      <c r="T25" s="334">
        <v>63814.200000000004</v>
      </c>
      <c r="U25" s="422"/>
    </row>
    <row r="26" spans="2:21" ht="14.25" customHeight="1" x14ac:dyDescent="0.15">
      <c r="B26" s="430"/>
      <c r="C26" s="422">
        <v>4</v>
      </c>
      <c r="D26" s="431"/>
      <c r="E26" s="268">
        <v>2239</v>
      </c>
      <c r="F26" s="268">
        <v>3698</v>
      </c>
      <c r="G26" s="268">
        <v>2799</v>
      </c>
      <c r="H26" s="268">
        <v>38020.5</v>
      </c>
      <c r="I26" s="332">
        <v>2205</v>
      </c>
      <c r="J26" s="332">
        <v>2520</v>
      </c>
      <c r="K26" s="332">
        <v>2342.9662928203766</v>
      </c>
      <c r="L26" s="332">
        <v>156897.20000000001</v>
      </c>
      <c r="M26" s="391">
        <v>896.7</v>
      </c>
      <c r="N26" s="391">
        <v>1426.95</v>
      </c>
      <c r="O26" s="391">
        <v>1160.6144112349914</v>
      </c>
      <c r="P26" s="391">
        <v>77656.399999999994</v>
      </c>
      <c r="Q26" s="332">
        <v>1680</v>
      </c>
      <c r="R26" s="332">
        <v>2352</v>
      </c>
      <c r="S26" s="332">
        <v>2106.3259981065421</v>
      </c>
      <c r="T26" s="334">
        <v>94952.8</v>
      </c>
      <c r="U26" s="422"/>
    </row>
    <row r="27" spans="2:21" ht="14.25" customHeight="1" x14ac:dyDescent="0.15">
      <c r="B27" s="430"/>
      <c r="C27" s="422">
        <v>5</v>
      </c>
      <c r="D27" s="431"/>
      <c r="E27" s="432">
        <v>2520</v>
      </c>
      <c r="F27" s="432">
        <v>3508</v>
      </c>
      <c r="G27" s="432">
        <v>2870</v>
      </c>
      <c r="H27" s="439">
        <v>47759.7</v>
      </c>
      <c r="I27" s="332">
        <v>2193.4500000000003</v>
      </c>
      <c r="J27" s="332">
        <v>2522.1</v>
      </c>
      <c r="K27" s="332">
        <v>2387.3679609978285</v>
      </c>
      <c r="L27" s="332">
        <v>173895</v>
      </c>
      <c r="M27" s="391">
        <v>944.68500000000006</v>
      </c>
      <c r="N27" s="391">
        <v>1417.5</v>
      </c>
      <c r="O27" s="391">
        <v>1182.7977643214149</v>
      </c>
      <c r="P27" s="391">
        <v>93894.8</v>
      </c>
      <c r="Q27" s="332">
        <v>1785</v>
      </c>
      <c r="R27" s="332">
        <v>2352</v>
      </c>
      <c r="S27" s="332">
        <v>2031.1445291322509</v>
      </c>
      <c r="T27" s="334">
        <v>120280.90000000002</v>
      </c>
      <c r="U27" s="422"/>
    </row>
    <row r="28" spans="2:21" ht="14.25" customHeight="1" x14ac:dyDescent="0.15">
      <c r="B28" s="430"/>
      <c r="C28" s="422">
        <v>6</v>
      </c>
      <c r="D28" s="431"/>
      <c r="E28" s="440">
        <v>2625</v>
      </c>
      <c r="F28" s="440">
        <v>3557</v>
      </c>
      <c r="G28" s="440">
        <v>2966</v>
      </c>
      <c r="H28" s="440">
        <v>30908</v>
      </c>
      <c r="I28" s="332">
        <v>2152.5</v>
      </c>
      <c r="J28" s="332">
        <v>2520</v>
      </c>
      <c r="K28" s="332">
        <v>2384.6634000988206</v>
      </c>
      <c r="L28" s="332">
        <v>126773.1</v>
      </c>
      <c r="M28" s="391">
        <v>1050</v>
      </c>
      <c r="N28" s="391">
        <v>1426.95</v>
      </c>
      <c r="O28" s="391">
        <v>1315.0107084651631</v>
      </c>
      <c r="P28" s="391">
        <v>64941.3</v>
      </c>
      <c r="Q28" s="332">
        <v>1837.5</v>
      </c>
      <c r="R28" s="332">
        <v>2310</v>
      </c>
      <c r="S28" s="332">
        <v>1990.0337464343841</v>
      </c>
      <c r="T28" s="334">
        <v>91891.1</v>
      </c>
      <c r="U28" s="422"/>
    </row>
    <row r="29" spans="2:21" ht="14.25" customHeight="1" x14ac:dyDescent="0.15">
      <c r="B29" s="430"/>
      <c r="C29" s="422">
        <v>7</v>
      </c>
      <c r="D29" s="431"/>
      <c r="E29" s="269">
        <v>2528</v>
      </c>
      <c r="F29" s="269">
        <v>3426</v>
      </c>
      <c r="G29" s="269">
        <v>2876</v>
      </c>
      <c r="H29" s="269">
        <v>40979.199999999997</v>
      </c>
      <c r="I29" s="332">
        <v>2199.75</v>
      </c>
      <c r="J29" s="332">
        <v>2572.5</v>
      </c>
      <c r="K29" s="332">
        <v>2408.7335729155948</v>
      </c>
      <c r="L29" s="332">
        <v>152939.1</v>
      </c>
      <c r="M29" s="391">
        <v>1155</v>
      </c>
      <c r="N29" s="391">
        <v>1426.95</v>
      </c>
      <c r="O29" s="391">
        <v>1324.4047093124941</v>
      </c>
      <c r="P29" s="391">
        <v>103665.60000000001</v>
      </c>
      <c r="Q29" s="332">
        <v>1743</v>
      </c>
      <c r="R29" s="332">
        <v>2467.5</v>
      </c>
      <c r="S29" s="332">
        <v>2032.5677915922972</v>
      </c>
      <c r="T29" s="334">
        <v>127440.29999999999</v>
      </c>
      <c r="U29" s="422"/>
    </row>
    <row r="30" spans="2:21" ht="13.5" customHeight="1" x14ac:dyDescent="0.15">
      <c r="B30" s="430"/>
      <c r="C30" s="422">
        <v>8</v>
      </c>
      <c r="D30" s="431"/>
      <c r="E30" s="432">
        <v>2520</v>
      </c>
      <c r="F30" s="432">
        <v>3437</v>
      </c>
      <c r="G30" s="432">
        <v>2863</v>
      </c>
      <c r="H30" s="432">
        <v>45433.9</v>
      </c>
      <c r="I30" s="332">
        <v>2205</v>
      </c>
      <c r="J30" s="332">
        <v>2572.5</v>
      </c>
      <c r="K30" s="332">
        <v>2372.4460213361008</v>
      </c>
      <c r="L30" s="332">
        <v>175547.9</v>
      </c>
      <c r="M30" s="391">
        <v>1137.0450000000001</v>
      </c>
      <c r="N30" s="391">
        <v>1426.95</v>
      </c>
      <c r="O30" s="391">
        <v>1339.0527193055229</v>
      </c>
      <c r="P30" s="391">
        <v>87639.8</v>
      </c>
      <c r="Q30" s="332">
        <v>1785</v>
      </c>
      <c r="R30" s="332">
        <v>2467.5</v>
      </c>
      <c r="S30" s="332">
        <v>2037.0993101167571</v>
      </c>
      <c r="T30" s="334">
        <v>92487</v>
      </c>
      <c r="U30" s="422"/>
    </row>
    <row r="31" spans="2:21" ht="13.5" customHeight="1" x14ac:dyDescent="0.15">
      <c r="B31" s="430"/>
      <c r="C31" s="422">
        <v>9</v>
      </c>
      <c r="D31" s="431"/>
      <c r="E31" s="432">
        <v>2520</v>
      </c>
      <c r="F31" s="432">
        <v>3359</v>
      </c>
      <c r="G31" s="432">
        <v>2863</v>
      </c>
      <c r="H31" s="432">
        <v>40223</v>
      </c>
      <c r="I31" s="332">
        <v>2184</v>
      </c>
      <c r="J31" s="332">
        <v>2572.5</v>
      </c>
      <c r="K31" s="332">
        <v>2401.1625720823795</v>
      </c>
      <c r="L31" s="332">
        <v>126206.8</v>
      </c>
      <c r="M31" s="391">
        <v>1785</v>
      </c>
      <c r="N31" s="391">
        <v>2467.5</v>
      </c>
      <c r="O31" s="391">
        <v>2072.3411161110835</v>
      </c>
      <c r="P31" s="391">
        <v>98895.700000000012</v>
      </c>
      <c r="Q31" s="332">
        <v>1785</v>
      </c>
      <c r="R31" s="332">
        <v>2467.5</v>
      </c>
      <c r="S31" s="332">
        <v>2072.3411161110835</v>
      </c>
      <c r="T31" s="334">
        <v>98895.700000000012</v>
      </c>
      <c r="U31" s="422"/>
    </row>
    <row r="32" spans="2:21" ht="13.5" customHeight="1" x14ac:dyDescent="0.15">
      <c r="B32" s="430"/>
      <c r="C32" s="422">
        <v>10</v>
      </c>
      <c r="D32" s="431"/>
      <c r="E32" s="432">
        <v>2520</v>
      </c>
      <c r="F32" s="432">
        <v>3474</v>
      </c>
      <c r="G32" s="432">
        <v>2867</v>
      </c>
      <c r="H32" s="432">
        <v>39160</v>
      </c>
      <c r="I32" s="332">
        <v>2205</v>
      </c>
      <c r="J32" s="332">
        <v>2572.5</v>
      </c>
      <c r="K32" s="332">
        <v>2427.4036320851806</v>
      </c>
      <c r="L32" s="332">
        <v>157478.79999999999</v>
      </c>
      <c r="M32" s="391">
        <v>1060.5</v>
      </c>
      <c r="N32" s="391">
        <v>1487.8500000000001</v>
      </c>
      <c r="O32" s="391">
        <v>1303.4046897653029</v>
      </c>
      <c r="P32" s="391">
        <v>107009.19999999998</v>
      </c>
      <c r="Q32" s="332">
        <v>1748.67</v>
      </c>
      <c r="R32" s="332">
        <v>2467.5</v>
      </c>
      <c r="S32" s="332">
        <v>2033.5176939453884</v>
      </c>
      <c r="T32" s="334">
        <v>135017.29999999999</v>
      </c>
      <c r="U32" s="422"/>
    </row>
    <row r="33" spans="2:21" ht="13.5" customHeight="1" x14ac:dyDescent="0.15">
      <c r="B33" s="430"/>
      <c r="C33" s="422">
        <v>11</v>
      </c>
      <c r="D33" s="431"/>
      <c r="E33" s="432">
        <v>2415</v>
      </c>
      <c r="F33" s="432">
        <v>3045</v>
      </c>
      <c r="G33" s="432">
        <v>2787</v>
      </c>
      <c r="H33" s="432">
        <v>40790.1</v>
      </c>
      <c r="I33" s="332">
        <v>2199.75</v>
      </c>
      <c r="J33" s="332">
        <v>2625</v>
      </c>
      <c r="K33" s="332">
        <v>2440.6973392210148</v>
      </c>
      <c r="L33" s="332">
        <v>161070.20000000001</v>
      </c>
      <c r="M33" s="391">
        <v>997.5</v>
      </c>
      <c r="N33" s="391">
        <v>1522.5</v>
      </c>
      <c r="O33" s="391">
        <v>1266.6739514205544</v>
      </c>
      <c r="P33" s="391">
        <v>100133.8</v>
      </c>
      <c r="Q33" s="332">
        <v>1785</v>
      </c>
      <c r="R33" s="332">
        <v>2520</v>
      </c>
      <c r="S33" s="332">
        <v>2050.8120680138732</v>
      </c>
      <c r="T33" s="334">
        <v>120369.40000000001</v>
      </c>
      <c r="U33" s="422"/>
    </row>
    <row r="34" spans="2:21" ht="13.5" customHeight="1" x14ac:dyDescent="0.15">
      <c r="B34" s="441"/>
      <c r="C34" s="409">
        <v>12</v>
      </c>
      <c r="D34" s="442"/>
      <c r="E34" s="443">
        <v>2415</v>
      </c>
      <c r="F34" s="443">
        <v>3045</v>
      </c>
      <c r="G34" s="443">
        <v>2787</v>
      </c>
      <c r="H34" s="443">
        <v>40790.1</v>
      </c>
      <c r="I34" s="336">
        <v>2199.75</v>
      </c>
      <c r="J34" s="337">
        <v>2625</v>
      </c>
      <c r="K34" s="336">
        <v>2440.6973392210148</v>
      </c>
      <c r="L34" s="336">
        <v>161070.20000000001</v>
      </c>
      <c r="M34" s="395">
        <v>997.5</v>
      </c>
      <c r="N34" s="395">
        <v>1522.5</v>
      </c>
      <c r="O34" s="395">
        <v>1266.6739514205544</v>
      </c>
      <c r="P34" s="395">
        <v>100133.8</v>
      </c>
      <c r="Q34" s="336">
        <v>1785</v>
      </c>
      <c r="R34" s="336">
        <v>2520</v>
      </c>
      <c r="S34" s="336">
        <v>2050.8120680138732</v>
      </c>
      <c r="T34" s="337">
        <v>120369.40000000001</v>
      </c>
      <c r="U34" s="422"/>
    </row>
    <row r="35" spans="2:21" ht="13.5" customHeight="1" x14ac:dyDescent="0.15">
      <c r="B35" s="272" t="s">
        <v>102</v>
      </c>
      <c r="C35" s="273" t="s">
        <v>105</v>
      </c>
    </row>
    <row r="36" spans="2:21" ht="13.5" customHeight="1" x14ac:dyDescent="0.15">
      <c r="B36" s="274" t="s">
        <v>104</v>
      </c>
      <c r="C36" s="273" t="s">
        <v>302</v>
      </c>
      <c r="M36" s="333"/>
      <c r="N36" s="333"/>
      <c r="O36" s="333"/>
      <c r="P36" s="333"/>
    </row>
    <row r="37" spans="2:21" ht="13.5" customHeight="1" x14ac:dyDescent="0.15">
      <c r="B37" s="274"/>
      <c r="C37" s="134"/>
      <c r="I37" s="333"/>
      <c r="J37" s="333"/>
      <c r="K37" s="333"/>
      <c r="L37" s="333"/>
      <c r="M37" s="388"/>
      <c r="N37" s="388"/>
      <c r="O37" s="388"/>
      <c r="P37" s="388"/>
      <c r="Q37" s="333"/>
      <c r="R37" s="333"/>
      <c r="S37" s="333"/>
      <c r="T37" s="333"/>
    </row>
    <row r="38" spans="2:21" x14ac:dyDescent="0.15">
      <c r="E38" s="444"/>
      <c r="F38" s="444"/>
      <c r="G38" s="444"/>
      <c r="H38" s="445"/>
      <c r="I38" s="422"/>
    </row>
    <row r="39" spans="2:21" ht="13.5" x14ac:dyDescent="0.15">
      <c r="E39" s="275"/>
      <c r="F39" s="275"/>
      <c r="G39" s="275"/>
      <c r="H39" s="276"/>
      <c r="I39" s="711"/>
      <c r="J39" s="333"/>
      <c r="K39" s="333"/>
      <c r="L39" s="333"/>
      <c r="M39" s="388"/>
      <c r="N39" s="388"/>
      <c r="O39" s="388"/>
      <c r="P39" s="388"/>
      <c r="Q39" s="333"/>
      <c r="R39" s="333"/>
      <c r="S39" s="333"/>
      <c r="T39" s="333"/>
      <c r="U39" s="422"/>
    </row>
    <row r="40" spans="2:21" ht="13.5" x14ac:dyDescent="0.15">
      <c r="E40" s="275"/>
      <c r="F40" s="275"/>
      <c r="G40" s="275"/>
      <c r="H40" s="276"/>
      <c r="I40" s="711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</row>
    <row r="41" spans="2:21" x14ac:dyDescent="0.15">
      <c r="E41" s="444"/>
      <c r="F41" s="444"/>
      <c r="G41" s="445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</row>
    <row r="42" spans="2:21" x14ac:dyDescent="0.15"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</row>
    <row r="50" spans="15:16" x14ac:dyDescent="0.15">
      <c r="O50" s="446"/>
      <c r="P50" s="446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5" style="134" customWidth="1"/>
    <col min="3" max="3" width="2.75" style="134" customWidth="1"/>
    <col min="4" max="4" width="5.75" style="134" customWidth="1"/>
    <col min="5" max="5" width="5.5" style="134" customWidth="1"/>
    <col min="6" max="7" width="5.875" style="134" customWidth="1"/>
    <col min="8" max="8" width="8.125" style="134" customWidth="1"/>
    <col min="9" max="9" width="5.375" style="134" customWidth="1"/>
    <col min="10" max="11" width="5.875" style="134" customWidth="1"/>
    <col min="12" max="12" width="8.125" style="134" customWidth="1"/>
    <col min="13" max="13" width="5.25" style="134" customWidth="1"/>
    <col min="14" max="14" width="5.875" style="134" customWidth="1"/>
    <col min="15" max="15" width="6.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375" style="134" customWidth="1"/>
    <col min="22" max="22" width="5.875" style="134" customWidth="1"/>
    <col min="23" max="23" width="6.75" style="134" customWidth="1"/>
    <col min="24" max="24" width="8.125" style="134" customWidth="1"/>
    <col min="25" max="26" width="7.5" style="134"/>
    <col min="27" max="36" width="9.75" style="134" customWidth="1"/>
    <col min="37" max="16384" width="7.5" style="134"/>
  </cols>
  <sheetData>
    <row r="1" spans="1:36" ht="15" customHeight="1" x14ac:dyDescent="0.15">
      <c r="B1" s="348"/>
      <c r="C1" s="348"/>
      <c r="D1" s="348"/>
    </row>
    <row r="2" spans="1:36" ht="12.75" customHeight="1" x14ac:dyDescent="0.15">
      <c r="B2" s="134" t="s">
        <v>170</v>
      </c>
      <c r="C2" s="318"/>
      <c r="D2" s="318"/>
    </row>
    <row r="3" spans="1:36" ht="12.75" customHeight="1" x14ac:dyDescent="0.15">
      <c r="B3" s="318"/>
      <c r="C3" s="318"/>
      <c r="D3" s="318"/>
      <c r="X3" s="135" t="s">
        <v>82</v>
      </c>
      <c r="Z3" s="133"/>
    </row>
    <row r="4" spans="1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</row>
    <row r="5" spans="1:36" ht="12" customHeight="1" x14ac:dyDescent="0.15">
      <c r="A5" s="162"/>
      <c r="B5" s="297"/>
      <c r="C5" s="447" t="s">
        <v>251</v>
      </c>
      <c r="D5" s="448"/>
      <c r="E5" s="136" t="s">
        <v>303</v>
      </c>
      <c r="F5" s="449"/>
      <c r="G5" s="449"/>
      <c r="H5" s="450"/>
      <c r="I5" s="136" t="s">
        <v>304</v>
      </c>
      <c r="J5" s="449"/>
      <c r="K5" s="449"/>
      <c r="L5" s="450"/>
      <c r="M5" s="136" t="s">
        <v>305</v>
      </c>
      <c r="N5" s="449"/>
      <c r="O5" s="449"/>
      <c r="P5" s="450"/>
      <c r="Q5" s="136" t="s">
        <v>306</v>
      </c>
      <c r="R5" s="449"/>
      <c r="S5" s="449"/>
      <c r="T5" s="450"/>
      <c r="U5" s="136" t="s">
        <v>307</v>
      </c>
      <c r="V5" s="449"/>
      <c r="W5" s="449"/>
      <c r="X5" s="450"/>
      <c r="Z5" s="333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1:36" ht="12" customHeight="1" x14ac:dyDescent="0.15">
      <c r="A6" s="162"/>
      <c r="B6" s="158"/>
      <c r="C6" s="150"/>
      <c r="D6" s="163"/>
      <c r="E6" s="150" t="s">
        <v>308</v>
      </c>
      <c r="F6" s="451"/>
      <c r="G6" s="451"/>
      <c r="H6" s="452"/>
      <c r="I6" s="150"/>
      <c r="J6" s="451"/>
      <c r="K6" s="451"/>
      <c r="L6" s="452"/>
      <c r="M6" s="150" t="s">
        <v>309</v>
      </c>
      <c r="N6" s="451"/>
      <c r="O6" s="451"/>
      <c r="P6" s="452"/>
      <c r="Q6" s="150" t="s">
        <v>310</v>
      </c>
      <c r="R6" s="451"/>
      <c r="S6" s="451"/>
      <c r="T6" s="452"/>
      <c r="U6" s="150"/>
      <c r="V6" s="451"/>
      <c r="W6" s="451"/>
      <c r="X6" s="452"/>
      <c r="Z6" s="333"/>
      <c r="AA6" s="333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2" customHeight="1" x14ac:dyDescent="0.15">
      <c r="A7" s="162"/>
      <c r="B7" s="327" t="s">
        <v>311</v>
      </c>
      <c r="C7" s="328"/>
      <c r="D7" s="329"/>
      <c r="E7" s="354" t="s">
        <v>271</v>
      </c>
      <c r="F7" s="354" t="s">
        <v>166</v>
      </c>
      <c r="G7" s="354" t="s">
        <v>272</v>
      </c>
      <c r="H7" s="354" t="s">
        <v>93</v>
      </c>
      <c r="I7" s="354" t="s">
        <v>271</v>
      </c>
      <c r="J7" s="354" t="s">
        <v>166</v>
      </c>
      <c r="K7" s="354" t="s">
        <v>272</v>
      </c>
      <c r="L7" s="354" t="s">
        <v>93</v>
      </c>
      <c r="M7" s="354" t="s">
        <v>271</v>
      </c>
      <c r="N7" s="354" t="s">
        <v>166</v>
      </c>
      <c r="O7" s="354" t="s">
        <v>272</v>
      </c>
      <c r="P7" s="354" t="s">
        <v>93</v>
      </c>
      <c r="Q7" s="354" t="s">
        <v>271</v>
      </c>
      <c r="R7" s="354" t="s">
        <v>166</v>
      </c>
      <c r="S7" s="354" t="s">
        <v>272</v>
      </c>
      <c r="T7" s="354" t="s">
        <v>93</v>
      </c>
      <c r="U7" s="354" t="s">
        <v>271</v>
      </c>
      <c r="V7" s="354" t="s">
        <v>166</v>
      </c>
      <c r="W7" s="354" t="s">
        <v>272</v>
      </c>
      <c r="X7" s="354" t="s">
        <v>93</v>
      </c>
      <c r="Z7" s="333"/>
      <c r="AA7" s="333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2" customHeight="1" x14ac:dyDescent="0.15">
      <c r="A8" s="162"/>
      <c r="B8" s="150"/>
      <c r="C8" s="151"/>
      <c r="D8" s="163"/>
      <c r="E8" s="355"/>
      <c r="F8" s="355"/>
      <c r="G8" s="355" t="s">
        <v>273</v>
      </c>
      <c r="H8" s="355"/>
      <c r="I8" s="355"/>
      <c r="J8" s="355"/>
      <c r="K8" s="355" t="s">
        <v>273</v>
      </c>
      <c r="L8" s="355"/>
      <c r="M8" s="355"/>
      <c r="N8" s="355"/>
      <c r="O8" s="355" t="s">
        <v>273</v>
      </c>
      <c r="P8" s="355"/>
      <c r="Q8" s="355"/>
      <c r="R8" s="355"/>
      <c r="S8" s="355" t="s">
        <v>273</v>
      </c>
      <c r="T8" s="355"/>
      <c r="U8" s="355"/>
      <c r="V8" s="355"/>
      <c r="W8" s="355" t="s">
        <v>273</v>
      </c>
      <c r="X8" s="355"/>
      <c r="Z8" s="333"/>
      <c r="AA8" s="333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2" customHeight="1" x14ac:dyDescent="0.15">
      <c r="A9" s="162"/>
      <c r="B9" s="330" t="s">
        <v>0</v>
      </c>
      <c r="C9" s="319">
        <v>21</v>
      </c>
      <c r="D9" s="156" t="s">
        <v>1</v>
      </c>
      <c r="E9" s="453" t="s">
        <v>257</v>
      </c>
      <c r="F9" s="453" t="s">
        <v>257</v>
      </c>
      <c r="G9" s="453" t="s">
        <v>257</v>
      </c>
      <c r="H9" s="453" t="s">
        <v>257</v>
      </c>
      <c r="I9" s="453" t="s">
        <v>257</v>
      </c>
      <c r="J9" s="453" t="s">
        <v>257</v>
      </c>
      <c r="K9" s="453" t="s">
        <v>257</v>
      </c>
      <c r="L9" s="453" t="s">
        <v>257</v>
      </c>
      <c r="M9" s="453" t="s">
        <v>257</v>
      </c>
      <c r="N9" s="453" t="s">
        <v>257</v>
      </c>
      <c r="O9" s="453" t="s">
        <v>257</v>
      </c>
      <c r="P9" s="453" t="s">
        <v>257</v>
      </c>
      <c r="Q9" s="453" t="s">
        <v>257</v>
      </c>
      <c r="R9" s="453" t="s">
        <v>257</v>
      </c>
      <c r="S9" s="453" t="s">
        <v>257</v>
      </c>
      <c r="T9" s="453" t="s">
        <v>257</v>
      </c>
      <c r="U9" s="453" t="s">
        <v>257</v>
      </c>
      <c r="V9" s="453" t="s">
        <v>257</v>
      </c>
      <c r="W9" s="453" t="s">
        <v>257</v>
      </c>
      <c r="X9" s="453" t="s">
        <v>257</v>
      </c>
      <c r="Y9" s="133"/>
      <c r="Z9" s="333"/>
      <c r="AA9" s="333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2" customHeight="1" x14ac:dyDescent="0.15">
      <c r="A10" s="162"/>
      <c r="B10" s="159"/>
      <c r="C10" s="319">
        <v>22</v>
      </c>
      <c r="D10" s="162"/>
      <c r="E10" s="212" t="s">
        <v>257</v>
      </c>
      <c r="F10" s="212" t="s">
        <v>257</v>
      </c>
      <c r="G10" s="212" t="s">
        <v>257</v>
      </c>
      <c r="H10" s="212" t="s">
        <v>257</v>
      </c>
      <c r="I10" s="212" t="s">
        <v>257</v>
      </c>
      <c r="J10" s="212" t="s">
        <v>257</v>
      </c>
      <c r="K10" s="212" t="s">
        <v>257</v>
      </c>
      <c r="L10" s="212" t="s">
        <v>257</v>
      </c>
      <c r="M10" s="212" t="s">
        <v>257</v>
      </c>
      <c r="N10" s="212" t="s">
        <v>257</v>
      </c>
      <c r="O10" s="212" t="s">
        <v>257</v>
      </c>
      <c r="P10" s="212" t="s">
        <v>257</v>
      </c>
      <c r="Q10" s="212" t="s">
        <v>257</v>
      </c>
      <c r="R10" s="212" t="s">
        <v>257</v>
      </c>
      <c r="S10" s="212" t="s">
        <v>257</v>
      </c>
      <c r="T10" s="212" t="s">
        <v>257</v>
      </c>
      <c r="U10" s="212" t="s">
        <v>257</v>
      </c>
      <c r="V10" s="212" t="s">
        <v>257</v>
      </c>
      <c r="W10" s="212" t="s">
        <v>257</v>
      </c>
      <c r="X10" s="212" t="s">
        <v>257</v>
      </c>
      <c r="Y10" s="133"/>
      <c r="Z10" s="333"/>
      <c r="AA10" s="333"/>
      <c r="AB10" s="133"/>
      <c r="AC10" s="133"/>
      <c r="AD10" s="133"/>
      <c r="AE10" s="133"/>
      <c r="AF10" s="133"/>
    </row>
    <row r="11" spans="1:36" ht="12" customHeight="1" x14ac:dyDescent="0.15">
      <c r="A11" s="162"/>
      <c r="B11" s="335"/>
      <c r="C11" s="295">
        <v>23</v>
      </c>
      <c r="D11" s="163"/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37">
        <v>0</v>
      </c>
      <c r="N11" s="279">
        <v>0</v>
      </c>
      <c r="O11" s="279">
        <v>0</v>
      </c>
      <c r="P11" s="279">
        <v>0</v>
      </c>
      <c r="Q11" s="279">
        <v>0</v>
      </c>
      <c r="R11" s="279">
        <v>0</v>
      </c>
      <c r="S11" s="279">
        <v>0</v>
      </c>
      <c r="T11" s="279">
        <v>0</v>
      </c>
      <c r="U11" s="279">
        <v>0</v>
      </c>
      <c r="V11" s="279">
        <v>0</v>
      </c>
      <c r="W11" s="279">
        <v>0</v>
      </c>
      <c r="X11" s="237">
        <v>0</v>
      </c>
      <c r="Y11" s="133"/>
      <c r="Z11" s="333"/>
      <c r="AA11" s="333"/>
      <c r="AB11" s="133"/>
      <c r="AC11" s="133"/>
      <c r="AD11" s="133"/>
      <c r="AE11" s="133"/>
      <c r="AF11" s="133"/>
    </row>
    <row r="12" spans="1:36" ht="12" customHeight="1" x14ac:dyDescent="0.15">
      <c r="A12" s="133"/>
      <c r="B12" s="159" t="s">
        <v>255</v>
      </c>
      <c r="C12" s="319">
        <v>4</v>
      </c>
      <c r="D12" s="162" t="s">
        <v>292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2">
        <v>0</v>
      </c>
      <c r="R12" s="212">
        <v>0</v>
      </c>
      <c r="S12" s="212">
        <v>0</v>
      </c>
      <c r="T12" s="212">
        <v>0</v>
      </c>
      <c r="U12" s="212">
        <v>0</v>
      </c>
      <c r="V12" s="212">
        <v>0</v>
      </c>
      <c r="W12" s="212">
        <v>0</v>
      </c>
      <c r="X12" s="233">
        <v>0</v>
      </c>
      <c r="Y12" s="133"/>
      <c r="Z12" s="361"/>
      <c r="AA12" s="361"/>
    </row>
    <row r="13" spans="1:36" ht="12" customHeight="1" x14ac:dyDescent="0.15">
      <c r="A13" s="133"/>
      <c r="B13" s="159"/>
      <c r="C13" s="319">
        <v>5</v>
      </c>
      <c r="D13" s="162"/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33">
        <v>0</v>
      </c>
      <c r="Y13" s="133"/>
      <c r="Z13" s="133"/>
      <c r="AA13" s="133"/>
    </row>
    <row r="14" spans="1:36" ht="12" customHeight="1" x14ac:dyDescent="0.15">
      <c r="A14" s="133"/>
      <c r="B14" s="159"/>
      <c r="C14" s="319">
        <v>6</v>
      </c>
      <c r="D14" s="162"/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12">
        <v>0</v>
      </c>
      <c r="T14" s="212">
        <v>0</v>
      </c>
      <c r="U14" s="212">
        <v>0</v>
      </c>
      <c r="V14" s="212">
        <v>0</v>
      </c>
      <c r="W14" s="212">
        <v>0</v>
      </c>
      <c r="X14" s="233">
        <v>0</v>
      </c>
      <c r="Y14" s="133"/>
      <c r="Z14" s="133"/>
      <c r="AA14" s="133"/>
    </row>
    <row r="15" spans="1:36" ht="12" customHeight="1" x14ac:dyDescent="0.15">
      <c r="A15" s="133"/>
      <c r="B15" s="159"/>
      <c r="C15" s="319">
        <v>7</v>
      </c>
      <c r="D15" s="162"/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33">
        <v>0</v>
      </c>
      <c r="Y15" s="133"/>
      <c r="Z15" s="133"/>
      <c r="AA15" s="133"/>
    </row>
    <row r="16" spans="1:36" ht="12" customHeight="1" x14ac:dyDescent="0.15">
      <c r="A16" s="133"/>
      <c r="B16" s="159"/>
      <c r="C16" s="319">
        <v>8</v>
      </c>
      <c r="D16" s="162"/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12">
        <v>0</v>
      </c>
      <c r="W16" s="212">
        <v>0</v>
      </c>
      <c r="X16" s="233">
        <v>0</v>
      </c>
      <c r="Y16" s="133"/>
      <c r="Z16" s="133"/>
      <c r="AA16" s="133"/>
    </row>
    <row r="17" spans="1:42" ht="12" customHeight="1" x14ac:dyDescent="0.15">
      <c r="A17" s="133"/>
      <c r="B17" s="159"/>
      <c r="C17" s="319">
        <v>9</v>
      </c>
      <c r="D17" s="162"/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2">
        <v>0</v>
      </c>
      <c r="R17" s="212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0</v>
      </c>
      <c r="X17" s="233">
        <v>0</v>
      </c>
      <c r="Y17" s="133"/>
      <c r="Z17" s="133"/>
      <c r="AA17" s="133"/>
    </row>
    <row r="18" spans="1:42" ht="12" customHeight="1" x14ac:dyDescent="0.15">
      <c r="A18" s="133"/>
      <c r="B18" s="159"/>
      <c r="C18" s="319">
        <v>10</v>
      </c>
      <c r="D18" s="162"/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33">
        <v>0</v>
      </c>
      <c r="Y18" s="133"/>
      <c r="Z18" s="133"/>
      <c r="AA18" s="133"/>
    </row>
    <row r="19" spans="1:42" ht="12" customHeight="1" x14ac:dyDescent="0.15">
      <c r="A19" s="133"/>
      <c r="B19" s="159"/>
      <c r="C19" s="319">
        <v>11</v>
      </c>
      <c r="D19" s="162"/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33">
        <v>0</v>
      </c>
      <c r="Y19" s="133"/>
      <c r="Z19" s="133"/>
      <c r="AA19" s="133"/>
    </row>
    <row r="20" spans="1:42" ht="12" customHeight="1" x14ac:dyDescent="0.15">
      <c r="A20" s="133"/>
      <c r="B20" s="335"/>
      <c r="C20" s="295">
        <v>12</v>
      </c>
      <c r="D20" s="163"/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237">
        <v>0</v>
      </c>
      <c r="M20" s="237">
        <v>0</v>
      </c>
      <c r="N20" s="237">
        <v>0</v>
      </c>
      <c r="O20" s="237">
        <v>0</v>
      </c>
      <c r="P20" s="237">
        <v>0</v>
      </c>
      <c r="Q20" s="237">
        <v>0</v>
      </c>
      <c r="R20" s="237">
        <v>0</v>
      </c>
      <c r="S20" s="237">
        <v>0</v>
      </c>
      <c r="T20" s="237">
        <v>0</v>
      </c>
      <c r="U20" s="237">
        <v>0</v>
      </c>
      <c r="V20" s="237">
        <v>0</v>
      </c>
      <c r="W20" s="237">
        <v>0</v>
      </c>
      <c r="X20" s="236">
        <v>0</v>
      </c>
      <c r="Y20" s="133"/>
      <c r="Z20" s="133"/>
      <c r="AA20" s="133"/>
    </row>
    <row r="21" spans="1:42" ht="12" customHeight="1" x14ac:dyDescent="0.15">
      <c r="A21" s="162"/>
      <c r="B21" s="454"/>
      <c r="C21" s="455"/>
      <c r="D21" s="371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133"/>
      <c r="Z21" s="133"/>
      <c r="AA21" s="133"/>
    </row>
    <row r="22" spans="1:42" ht="12" customHeight="1" x14ac:dyDescent="0.15">
      <c r="A22" s="162"/>
      <c r="B22" s="456">
        <v>41246</v>
      </c>
      <c r="C22" s="457"/>
      <c r="D22" s="375">
        <v>41257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212">
        <v>0</v>
      </c>
      <c r="S22" s="212">
        <v>0</v>
      </c>
      <c r="T22" s="212">
        <v>0</v>
      </c>
      <c r="U22" s="212">
        <v>0</v>
      </c>
      <c r="V22" s="212">
        <v>0</v>
      </c>
      <c r="W22" s="212">
        <v>0</v>
      </c>
      <c r="X22" s="212">
        <v>0</v>
      </c>
      <c r="Y22" s="133"/>
      <c r="Z22" s="133"/>
      <c r="AA22" s="133"/>
    </row>
    <row r="23" spans="1:42" ht="12" customHeight="1" x14ac:dyDescent="0.15">
      <c r="A23" s="162"/>
      <c r="B23" s="456">
        <v>41260</v>
      </c>
      <c r="C23" s="457"/>
      <c r="D23" s="375">
        <v>41270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12">
        <v>0</v>
      </c>
      <c r="V23" s="212">
        <v>0</v>
      </c>
      <c r="W23" s="212">
        <v>0</v>
      </c>
      <c r="X23" s="212">
        <v>0</v>
      </c>
      <c r="Y23" s="133"/>
      <c r="Z23" s="133"/>
      <c r="AA23" s="133"/>
      <c r="AB23" s="133"/>
      <c r="AC23" s="133"/>
      <c r="AD23" s="133"/>
      <c r="AE23" s="133"/>
    </row>
    <row r="24" spans="1:42" ht="12" customHeight="1" x14ac:dyDescent="0.15">
      <c r="A24" s="162"/>
      <c r="B24" s="458"/>
      <c r="C24" s="459"/>
      <c r="D24" s="380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133"/>
      <c r="Z24" s="133"/>
      <c r="AA24" s="133"/>
      <c r="AB24" s="133"/>
      <c r="AC24" s="133"/>
      <c r="AD24" s="133"/>
      <c r="AE24" s="133"/>
    </row>
    <row r="25" spans="1:42" ht="12" customHeight="1" x14ac:dyDescent="0.15">
      <c r="A25" s="162"/>
      <c r="B25" s="297"/>
      <c r="C25" s="447" t="s">
        <v>251</v>
      </c>
      <c r="D25" s="448"/>
      <c r="E25" s="136" t="s">
        <v>312</v>
      </c>
      <c r="F25" s="449"/>
      <c r="G25" s="449"/>
      <c r="H25" s="450"/>
      <c r="I25" s="136" t="s">
        <v>313</v>
      </c>
      <c r="J25" s="449"/>
      <c r="K25" s="449"/>
      <c r="L25" s="450"/>
      <c r="M25" s="136" t="s">
        <v>314</v>
      </c>
      <c r="N25" s="449"/>
      <c r="O25" s="449"/>
      <c r="P25" s="450"/>
      <c r="Q25" s="136" t="s">
        <v>315</v>
      </c>
      <c r="R25" s="449"/>
      <c r="S25" s="449"/>
      <c r="T25" s="450"/>
      <c r="U25" s="136" t="s">
        <v>316</v>
      </c>
      <c r="V25" s="449"/>
      <c r="W25" s="449"/>
      <c r="X25" s="450"/>
      <c r="Z25" s="155"/>
      <c r="AA25" s="278"/>
      <c r="AB25" s="278"/>
      <c r="AC25" s="278"/>
      <c r="AD25" s="278"/>
      <c r="AE25" s="133"/>
    </row>
    <row r="26" spans="1:42" ht="12" customHeight="1" x14ac:dyDescent="0.15">
      <c r="A26" s="162"/>
      <c r="B26" s="158"/>
      <c r="C26" s="150"/>
      <c r="D26" s="163"/>
      <c r="E26" s="150"/>
      <c r="F26" s="451"/>
      <c r="G26" s="451"/>
      <c r="H26" s="452"/>
      <c r="I26" s="150"/>
      <c r="J26" s="451"/>
      <c r="K26" s="451"/>
      <c r="L26" s="452"/>
      <c r="M26" s="150"/>
      <c r="N26" s="451"/>
      <c r="O26" s="451"/>
      <c r="P26" s="452"/>
      <c r="Q26" s="150"/>
      <c r="R26" s="451"/>
      <c r="S26" s="451"/>
      <c r="T26" s="452"/>
      <c r="U26" s="150"/>
      <c r="V26" s="451"/>
      <c r="W26" s="451"/>
      <c r="X26" s="452"/>
      <c r="Z26" s="155"/>
      <c r="AA26" s="155"/>
      <c r="AB26" s="155"/>
      <c r="AC26" s="155"/>
      <c r="AD26" s="155"/>
      <c r="AE26" s="133"/>
    </row>
    <row r="27" spans="1:42" ht="12" customHeight="1" x14ac:dyDescent="0.15">
      <c r="A27" s="162"/>
      <c r="B27" s="327" t="s">
        <v>311</v>
      </c>
      <c r="C27" s="328"/>
      <c r="D27" s="329"/>
      <c r="E27" s="354" t="s">
        <v>271</v>
      </c>
      <c r="F27" s="354" t="s">
        <v>166</v>
      </c>
      <c r="G27" s="354" t="s">
        <v>272</v>
      </c>
      <c r="H27" s="354" t="s">
        <v>93</v>
      </c>
      <c r="I27" s="354" t="s">
        <v>271</v>
      </c>
      <c r="J27" s="354" t="s">
        <v>166</v>
      </c>
      <c r="K27" s="354" t="s">
        <v>272</v>
      </c>
      <c r="L27" s="354" t="s">
        <v>93</v>
      </c>
      <c r="M27" s="354" t="s">
        <v>271</v>
      </c>
      <c r="N27" s="354" t="s">
        <v>166</v>
      </c>
      <c r="O27" s="354" t="s">
        <v>272</v>
      </c>
      <c r="P27" s="354" t="s">
        <v>93</v>
      </c>
      <c r="Q27" s="354" t="s">
        <v>271</v>
      </c>
      <c r="R27" s="354" t="s">
        <v>166</v>
      </c>
      <c r="S27" s="354" t="s">
        <v>272</v>
      </c>
      <c r="T27" s="354" t="s">
        <v>93</v>
      </c>
      <c r="U27" s="354" t="s">
        <v>271</v>
      </c>
      <c r="V27" s="354" t="s">
        <v>166</v>
      </c>
      <c r="W27" s="354" t="s">
        <v>272</v>
      </c>
      <c r="X27" s="354" t="s">
        <v>93</v>
      </c>
      <c r="Z27" s="155"/>
      <c r="AA27" s="155"/>
      <c r="AB27" s="155"/>
      <c r="AC27" s="155"/>
      <c r="AD27" s="155"/>
      <c r="AE27" s="133"/>
    </row>
    <row r="28" spans="1:42" ht="12" customHeight="1" x14ac:dyDescent="0.15">
      <c r="A28" s="162"/>
      <c r="B28" s="150"/>
      <c r="C28" s="151"/>
      <c r="D28" s="163"/>
      <c r="E28" s="355"/>
      <c r="F28" s="355"/>
      <c r="G28" s="355" t="s">
        <v>273</v>
      </c>
      <c r="H28" s="355"/>
      <c r="I28" s="355"/>
      <c r="J28" s="355"/>
      <c r="K28" s="355" t="s">
        <v>273</v>
      </c>
      <c r="L28" s="355"/>
      <c r="M28" s="355"/>
      <c r="N28" s="355"/>
      <c r="O28" s="355" t="s">
        <v>273</v>
      </c>
      <c r="P28" s="355"/>
      <c r="Q28" s="355"/>
      <c r="R28" s="355"/>
      <c r="S28" s="355" t="s">
        <v>273</v>
      </c>
      <c r="T28" s="355"/>
      <c r="U28" s="355"/>
      <c r="V28" s="355"/>
      <c r="W28" s="355" t="s">
        <v>273</v>
      </c>
      <c r="X28" s="355"/>
      <c r="Z28" s="155"/>
      <c r="AA28" s="155"/>
      <c r="AB28" s="155"/>
      <c r="AC28" s="155"/>
      <c r="AD28" s="155"/>
      <c r="AE28" s="133"/>
    </row>
    <row r="29" spans="1:42" ht="12" customHeight="1" x14ac:dyDescent="0.15">
      <c r="A29" s="162"/>
      <c r="B29" s="330" t="s">
        <v>0</v>
      </c>
      <c r="C29" s="319">
        <v>21</v>
      </c>
      <c r="D29" s="156" t="s">
        <v>1</v>
      </c>
      <c r="E29" s="212" t="s">
        <v>257</v>
      </c>
      <c r="F29" s="212" t="s">
        <v>257</v>
      </c>
      <c r="G29" s="344">
        <v>0</v>
      </c>
      <c r="H29" s="212" t="s">
        <v>257</v>
      </c>
      <c r="I29" s="359">
        <v>714</v>
      </c>
      <c r="J29" s="359">
        <v>1208</v>
      </c>
      <c r="K29" s="359">
        <v>960</v>
      </c>
      <c r="L29" s="359">
        <v>267030</v>
      </c>
      <c r="M29" s="359">
        <v>609</v>
      </c>
      <c r="N29" s="359">
        <v>1008</v>
      </c>
      <c r="O29" s="359">
        <v>696</v>
      </c>
      <c r="P29" s="359">
        <v>50075</v>
      </c>
      <c r="Q29" s="359">
        <v>609</v>
      </c>
      <c r="R29" s="359">
        <v>893</v>
      </c>
      <c r="S29" s="359">
        <v>723</v>
      </c>
      <c r="T29" s="359">
        <v>588807</v>
      </c>
      <c r="U29" s="359">
        <v>630</v>
      </c>
      <c r="V29" s="359">
        <v>993</v>
      </c>
      <c r="W29" s="359">
        <v>750</v>
      </c>
      <c r="X29" s="359">
        <v>298157</v>
      </c>
      <c r="Z29" s="155"/>
      <c r="AA29" s="155"/>
      <c r="AB29" s="155"/>
      <c r="AC29" s="155"/>
      <c r="AD29" s="155"/>
      <c r="AE29" s="133"/>
    </row>
    <row r="30" spans="1:42" ht="12" customHeight="1" x14ac:dyDescent="0.15">
      <c r="A30" s="162"/>
      <c r="B30" s="159"/>
      <c r="C30" s="319">
        <v>22</v>
      </c>
      <c r="D30" s="162"/>
      <c r="E30" s="212" t="s">
        <v>257</v>
      </c>
      <c r="F30" s="212" t="s">
        <v>257</v>
      </c>
      <c r="G30" s="212">
        <v>0</v>
      </c>
      <c r="H30" s="212" t="s">
        <v>257</v>
      </c>
      <c r="I30" s="359">
        <v>756</v>
      </c>
      <c r="J30" s="359">
        <v>1179</v>
      </c>
      <c r="K30" s="359">
        <v>966</v>
      </c>
      <c r="L30" s="359">
        <v>273161</v>
      </c>
      <c r="M30" s="359">
        <v>630</v>
      </c>
      <c r="N30" s="460">
        <v>966</v>
      </c>
      <c r="O30" s="460">
        <v>800</v>
      </c>
      <c r="P30" s="460">
        <v>61013</v>
      </c>
      <c r="Q30" s="460">
        <v>578</v>
      </c>
      <c r="R30" s="460">
        <v>893</v>
      </c>
      <c r="S30" s="460">
        <v>717</v>
      </c>
      <c r="T30" s="460">
        <v>644828</v>
      </c>
      <c r="U30" s="460">
        <v>630</v>
      </c>
      <c r="V30" s="460">
        <v>945</v>
      </c>
      <c r="W30" s="359">
        <v>739</v>
      </c>
      <c r="X30" s="360">
        <v>251187</v>
      </c>
      <c r="Z30" s="133"/>
      <c r="AA30" s="133"/>
      <c r="AB30" s="133"/>
      <c r="AC30" s="133"/>
      <c r="AD30" s="133"/>
      <c r="AE30" s="133"/>
    </row>
    <row r="31" spans="1:42" ht="12" customHeight="1" x14ac:dyDescent="0.15">
      <c r="A31" s="133"/>
      <c r="B31" s="335"/>
      <c r="C31" s="295">
        <v>23</v>
      </c>
      <c r="D31" s="163"/>
      <c r="E31" s="237" t="s">
        <v>257</v>
      </c>
      <c r="F31" s="237" t="s">
        <v>257</v>
      </c>
      <c r="G31" s="237">
        <v>0</v>
      </c>
      <c r="H31" s="237" t="s">
        <v>257</v>
      </c>
      <c r="I31" s="164">
        <v>787.5</v>
      </c>
      <c r="J31" s="164">
        <v>1207.5</v>
      </c>
      <c r="K31" s="164">
        <v>929.01496742290794</v>
      </c>
      <c r="L31" s="164">
        <v>200539.6</v>
      </c>
      <c r="M31" s="164">
        <v>630</v>
      </c>
      <c r="N31" s="164">
        <v>924</v>
      </c>
      <c r="O31" s="164">
        <v>761.17118338310377</v>
      </c>
      <c r="P31" s="164">
        <v>31453.000000000007</v>
      </c>
      <c r="Q31" s="164">
        <v>630</v>
      </c>
      <c r="R31" s="164">
        <v>924</v>
      </c>
      <c r="S31" s="164">
        <v>737.76056721240548</v>
      </c>
      <c r="T31" s="164">
        <v>445114.60000000009</v>
      </c>
      <c r="U31" s="164">
        <v>623.70000000000005</v>
      </c>
      <c r="V31" s="164">
        <v>924</v>
      </c>
      <c r="W31" s="164">
        <v>724.44887857399283</v>
      </c>
      <c r="X31" s="165">
        <v>178137.90000000002</v>
      </c>
      <c r="Y31" s="461"/>
      <c r="Z31" s="155"/>
      <c r="AA31" s="155"/>
      <c r="AB31" s="155"/>
      <c r="AC31" s="155"/>
      <c r="AD31" s="155"/>
      <c r="AE31" s="133"/>
    </row>
    <row r="32" spans="1:42" ht="12" customHeight="1" x14ac:dyDescent="0.15">
      <c r="A32" s="133"/>
      <c r="B32" s="159" t="s">
        <v>255</v>
      </c>
      <c r="C32" s="319">
        <v>4</v>
      </c>
      <c r="D32" s="162" t="s">
        <v>292</v>
      </c>
      <c r="E32" s="212">
        <v>0</v>
      </c>
      <c r="F32" s="212">
        <v>0</v>
      </c>
      <c r="G32" s="212">
        <v>0</v>
      </c>
      <c r="H32" s="212">
        <v>0</v>
      </c>
      <c r="I32" s="359">
        <v>840</v>
      </c>
      <c r="J32" s="359">
        <v>1155</v>
      </c>
      <c r="K32" s="359">
        <v>975.94903498190604</v>
      </c>
      <c r="L32" s="359">
        <v>13292</v>
      </c>
      <c r="M32" s="359">
        <v>672</v>
      </c>
      <c r="N32" s="359">
        <v>892.5</v>
      </c>
      <c r="O32" s="359">
        <v>710.74031585220519</v>
      </c>
      <c r="P32" s="359">
        <v>3148.4</v>
      </c>
      <c r="Q32" s="359">
        <v>714</v>
      </c>
      <c r="R32" s="359">
        <v>924</v>
      </c>
      <c r="S32" s="359">
        <v>787.98606163730051</v>
      </c>
      <c r="T32" s="359">
        <v>31388.7</v>
      </c>
      <c r="U32" s="359">
        <v>735</v>
      </c>
      <c r="V32" s="359">
        <v>924</v>
      </c>
      <c r="W32" s="359">
        <v>783.44997024399936</v>
      </c>
      <c r="X32" s="360">
        <v>15720.5</v>
      </c>
      <c r="Y32" s="462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1"/>
      <c r="AP32" s="133"/>
    </row>
    <row r="33" spans="1:42" ht="12" customHeight="1" x14ac:dyDescent="0.15">
      <c r="A33" s="133"/>
      <c r="B33" s="159"/>
      <c r="C33" s="319">
        <v>5</v>
      </c>
      <c r="D33" s="162"/>
      <c r="E33" s="212">
        <v>0</v>
      </c>
      <c r="F33" s="212">
        <v>0</v>
      </c>
      <c r="G33" s="212">
        <v>0</v>
      </c>
      <c r="H33" s="212">
        <v>0</v>
      </c>
      <c r="I33" s="359">
        <v>819</v>
      </c>
      <c r="J33" s="359">
        <v>1155</v>
      </c>
      <c r="K33" s="359">
        <v>943.83301800097331</v>
      </c>
      <c r="L33" s="359">
        <v>10720.1</v>
      </c>
      <c r="M33" s="359">
        <v>682.5</v>
      </c>
      <c r="N33" s="359">
        <v>840</v>
      </c>
      <c r="O33" s="359">
        <v>717.03815925542949</v>
      </c>
      <c r="P33" s="359">
        <v>3372.8999999999996</v>
      </c>
      <c r="Q33" s="359">
        <v>693</v>
      </c>
      <c r="R33" s="359">
        <v>924</v>
      </c>
      <c r="S33" s="359">
        <v>758.40391423936819</v>
      </c>
      <c r="T33" s="359">
        <v>38915.800000000003</v>
      </c>
      <c r="U33" s="359">
        <v>735</v>
      </c>
      <c r="V33" s="359">
        <v>924</v>
      </c>
      <c r="W33" s="359">
        <v>758.61157773969217</v>
      </c>
      <c r="X33" s="360">
        <v>15831.699999999999</v>
      </c>
      <c r="Y33" s="462"/>
      <c r="Z33" s="361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133"/>
    </row>
    <row r="34" spans="1:42" ht="12" customHeight="1" x14ac:dyDescent="0.15">
      <c r="A34" s="133"/>
      <c r="B34" s="159"/>
      <c r="C34" s="319">
        <v>6</v>
      </c>
      <c r="D34" s="162"/>
      <c r="E34" s="212">
        <v>0</v>
      </c>
      <c r="F34" s="212">
        <v>0</v>
      </c>
      <c r="G34" s="212">
        <v>0</v>
      </c>
      <c r="H34" s="212">
        <v>0</v>
      </c>
      <c r="I34" s="359">
        <v>840</v>
      </c>
      <c r="J34" s="359">
        <v>1207.5</v>
      </c>
      <c r="K34" s="359">
        <v>1023.7873321042928</v>
      </c>
      <c r="L34" s="359">
        <v>5536</v>
      </c>
      <c r="M34" s="359">
        <v>630</v>
      </c>
      <c r="N34" s="359">
        <v>829.5</v>
      </c>
      <c r="O34" s="359">
        <v>697.33136777336222</v>
      </c>
      <c r="P34" s="359">
        <v>3162.8</v>
      </c>
      <c r="Q34" s="359">
        <v>672</v>
      </c>
      <c r="R34" s="359">
        <v>903</v>
      </c>
      <c r="S34" s="359">
        <v>737.12372295441219</v>
      </c>
      <c r="T34" s="359">
        <v>19989.3</v>
      </c>
      <c r="U34" s="359">
        <v>693</v>
      </c>
      <c r="V34" s="359">
        <v>924</v>
      </c>
      <c r="W34" s="359">
        <v>744.95509079118051</v>
      </c>
      <c r="X34" s="360">
        <v>15058</v>
      </c>
      <c r="Y34" s="462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133"/>
    </row>
    <row r="35" spans="1:42" ht="12" customHeight="1" x14ac:dyDescent="0.15">
      <c r="A35" s="133"/>
      <c r="B35" s="159"/>
      <c r="C35" s="319">
        <v>7</v>
      </c>
      <c r="D35" s="162"/>
      <c r="E35" s="212">
        <v>0</v>
      </c>
      <c r="F35" s="212">
        <v>0</v>
      </c>
      <c r="G35" s="212">
        <v>0</v>
      </c>
      <c r="H35" s="212">
        <v>0</v>
      </c>
      <c r="I35" s="359">
        <v>787.5</v>
      </c>
      <c r="J35" s="359">
        <v>1207.5</v>
      </c>
      <c r="K35" s="359">
        <v>917.93971886049394</v>
      </c>
      <c r="L35" s="359">
        <v>11272.099999999999</v>
      </c>
      <c r="M35" s="359">
        <v>630</v>
      </c>
      <c r="N35" s="359">
        <v>924</v>
      </c>
      <c r="O35" s="359">
        <v>718.08155487804879</v>
      </c>
      <c r="P35" s="359">
        <v>2358.1999999999998</v>
      </c>
      <c r="Q35" s="359">
        <v>609</v>
      </c>
      <c r="R35" s="359">
        <v>997.5</v>
      </c>
      <c r="S35" s="359">
        <v>739.0541658231873</v>
      </c>
      <c r="T35" s="359">
        <v>36359.1</v>
      </c>
      <c r="U35" s="359">
        <v>632.1</v>
      </c>
      <c r="V35" s="359">
        <v>924</v>
      </c>
      <c r="W35" s="359">
        <v>710.37526828672844</v>
      </c>
      <c r="X35" s="360">
        <v>25494.9</v>
      </c>
      <c r="Y35" s="462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1"/>
      <c r="AP35" s="133"/>
    </row>
    <row r="36" spans="1:42" ht="12" customHeight="1" x14ac:dyDescent="0.15">
      <c r="A36" s="133"/>
      <c r="B36" s="159"/>
      <c r="C36" s="319">
        <v>8</v>
      </c>
      <c r="D36" s="162"/>
      <c r="E36" s="212">
        <v>0</v>
      </c>
      <c r="F36" s="212">
        <v>0</v>
      </c>
      <c r="G36" s="212">
        <v>0</v>
      </c>
      <c r="H36" s="212">
        <v>0</v>
      </c>
      <c r="I36" s="359">
        <v>840</v>
      </c>
      <c r="J36" s="359">
        <v>1207.5</v>
      </c>
      <c r="K36" s="359">
        <v>938.99902878772775</v>
      </c>
      <c r="L36" s="359">
        <v>5787.9</v>
      </c>
      <c r="M36" s="359">
        <v>651</v>
      </c>
      <c r="N36" s="359">
        <v>924</v>
      </c>
      <c r="O36" s="359">
        <v>719.01893644617394</v>
      </c>
      <c r="P36" s="359">
        <v>2889.8</v>
      </c>
      <c r="Q36" s="359">
        <v>651</v>
      </c>
      <c r="R36" s="359">
        <v>945</v>
      </c>
      <c r="S36" s="359">
        <v>721.64387986043425</v>
      </c>
      <c r="T36" s="359">
        <v>30365</v>
      </c>
      <c r="U36" s="359">
        <v>661.5</v>
      </c>
      <c r="V36" s="359">
        <v>924</v>
      </c>
      <c r="W36" s="359">
        <v>730.0868173065702</v>
      </c>
      <c r="X36" s="360">
        <v>18144.3</v>
      </c>
      <c r="Y36" s="462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1"/>
      <c r="AP36" s="133"/>
    </row>
    <row r="37" spans="1:42" ht="12" customHeight="1" x14ac:dyDescent="0.15">
      <c r="A37" s="133"/>
      <c r="B37" s="159"/>
      <c r="C37" s="319">
        <v>9</v>
      </c>
      <c r="D37" s="162"/>
      <c r="E37" s="212">
        <v>0</v>
      </c>
      <c r="F37" s="212">
        <v>0</v>
      </c>
      <c r="G37" s="212">
        <v>0</v>
      </c>
      <c r="H37" s="212">
        <v>0</v>
      </c>
      <c r="I37" s="359">
        <v>840</v>
      </c>
      <c r="J37" s="359">
        <v>1207.5</v>
      </c>
      <c r="K37" s="359">
        <v>949.71186699206817</v>
      </c>
      <c r="L37" s="359">
        <v>7734.7</v>
      </c>
      <c r="M37" s="359">
        <v>651</v>
      </c>
      <c r="N37" s="359">
        <v>924</v>
      </c>
      <c r="O37" s="359">
        <v>732.82131989349557</v>
      </c>
      <c r="P37" s="359">
        <v>2310.3000000000002</v>
      </c>
      <c r="Q37" s="359">
        <v>661.5</v>
      </c>
      <c r="R37" s="359">
        <v>903</v>
      </c>
      <c r="S37" s="359">
        <v>721.76836202425102</v>
      </c>
      <c r="T37" s="359">
        <v>30978.3</v>
      </c>
      <c r="U37" s="359">
        <v>682.5</v>
      </c>
      <c r="V37" s="359">
        <v>924</v>
      </c>
      <c r="W37" s="359">
        <v>755.71757892889639</v>
      </c>
      <c r="X37" s="360">
        <v>7675.6</v>
      </c>
      <c r="Y37" s="462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361"/>
      <c r="AP37" s="133"/>
    </row>
    <row r="38" spans="1:42" ht="12" customHeight="1" x14ac:dyDescent="0.15">
      <c r="A38" s="133"/>
      <c r="B38" s="159"/>
      <c r="C38" s="319">
        <v>10</v>
      </c>
      <c r="D38" s="162"/>
      <c r="E38" s="212">
        <v>0</v>
      </c>
      <c r="F38" s="212">
        <v>0</v>
      </c>
      <c r="G38" s="212">
        <v>0</v>
      </c>
      <c r="H38" s="212">
        <v>0</v>
      </c>
      <c r="I38" s="359">
        <v>840</v>
      </c>
      <c r="J38" s="359">
        <v>1207.5</v>
      </c>
      <c r="K38" s="359">
        <v>957.2385254021417</v>
      </c>
      <c r="L38" s="359">
        <v>8876.4</v>
      </c>
      <c r="M38" s="359">
        <v>639.45000000000005</v>
      </c>
      <c r="N38" s="359">
        <v>924</v>
      </c>
      <c r="O38" s="359">
        <v>721.6039652899824</v>
      </c>
      <c r="P38" s="359">
        <v>3407.9</v>
      </c>
      <c r="Q38" s="359">
        <v>672</v>
      </c>
      <c r="R38" s="359">
        <v>945</v>
      </c>
      <c r="S38" s="359">
        <v>741.46657446908284</v>
      </c>
      <c r="T38" s="359">
        <v>31885.800000000003</v>
      </c>
      <c r="U38" s="359">
        <v>682.5</v>
      </c>
      <c r="V38" s="359">
        <v>997.5</v>
      </c>
      <c r="W38" s="359">
        <v>762.07733138389165</v>
      </c>
      <c r="X38" s="360">
        <v>10320.9</v>
      </c>
      <c r="Y38" s="462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1"/>
      <c r="AP38" s="133"/>
    </row>
    <row r="39" spans="1:42" ht="12" customHeight="1" x14ac:dyDescent="0.15">
      <c r="A39" s="133"/>
      <c r="B39" s="159"/>
      <c r="C39" s="319">
        <v>11</v>
      </c>
      <c r="D39" s="162"/>
      <c r="E39" s="212">
        <v>0</v>
      </c>
      <c r="F39" s="212">
        <v>0</v>
      </c>
      <c r="G39" s="212">
        <v>0</v>
      </c>
      <c r="H39" s="212">
        <v>0</v>
      </c>
      <c r="I39" s="359">
        <v>787.5</v>
      </c>
      <c r="J39" s="359">
        <v>1417.5</v>
      </c>
      <c r="K39" s="359">
        <v>956.87984422940781</v>
      </c>
      <c r="L39" s="359">
        <v>8864.4</v>
      </c>
      <c r="M39" s="359">
        <v>630</v>
      </c>
      <c r="N39" s="359">
        <v>945</v>
      </c>
      <c r="O39" s="359">
        <v>737.32245044398599</v>
      </c>
      <c r="P39" s="359">
        <v>3715.4</v>
      </c>
      <c r="Q39" s="359">
        <v>672</v>
      </c>
      <c r="R39" s="359">
        <v>997.5</v>
      </c>
      <c r="S39" s="359">
        <v>732.51825977551891</v>
      </c>
      <c r="T39" s="359">
        <v>25091.599999999999</v>
      </c>
      <c r="U39" s="359">
        <v>682.5</v>
      </c>
      <c r="V39" s="359">
        <v>997.5</v>
      </c>
      <c r="W39" s="359">
        <v>763.18630096310255</v>
      </c>
      <c r="X39" s="360">
        <v>12297.9</v>
      </c>
      <c r="Y39" s="462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133"/>
    </row>
    <row r="40" spans="1:42" ht="12" customHeight="1" x14ac:dyDescent="0.15">
      <c r="A40" s="133"/>
      <c r="B40" s="335"/>
      <c r="C40" s="295">
        <v>12</v>
      </c>
      <c r="D40" s="163"/>
      <c r="E40" s="237">
        <v>0</v>
      </c>
      <c r="F40" s="237">
        <v>0</v>
      </c>
      <c r="G40" s="237">
        <v>0</v>
      </c>
      <c r="H40" s="237">
        <v>0</v>
      </c>
      <c r="I40" s="365">
        <v>892.5</v>
      </c>
      <c r="J40" s="365">
        <v>1575</v>
      </c>
      <c r="K40" s="365">
        <v>991.12103265869348</v>
      </c>
      <c r="L40" s="365">
        <v>7029</v>
      </c>
      <c r="M40" s="365">
        <v>651</v>
      </c>
      <c r="N40" s="365">
        <v>966</v>
      </c>
      <c r="O40" s="365">
        <v>755.04203935599287</v>
      </c>
      <c r="P40" s="365">
        <v>2472</v>
      </c>
      <c r="Q40" s="365">
        <v>666.75</v>
      </c>
      <c r="R40" s="365">
        <v>997.5</v>
      </c>
      <c r="S40" s="365">
        <v>739.97235457847808</v>
      </c>
      <c r="T40" s="365">
        <v>26667</v>
      </c>
      <c r="U40" s="365">
        <v>661.5</v>
      </c>
      <c r="V40" s="365">
        <v>997.5</v>
      </c>
      <c r="W40" s="365">
        <v>773.11835040034271</v>
      </c>
      <c r="X40" s="366">
        <v>13435</v>
      </c>
      <c r="Y40" s="462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133"/>
    </row>
    <row r="41" spans="1:42" ht="12" customHeight="1" x14ac:dyDescent="0.15">
      <c r="A41" s="162"/>
      <c r="B41" s="454"/>
      <c r="C41" s="455"/>
      <c r="D41" s="371"/>
      <c r="E41" s="332"/>
      <c r="F41" s="332"/>
      <c r="G41" s="332"/>
      <c r="H41" s="332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4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1"/>
      <c r="AP41" s="133"/>
    </row>
    <row r="42" spans="1:42" ht="12" customHeight="1" x14ac:dyDescent="0.15">
      <c r="A42" s="162"/>
      <c r="B42" s="456"/>
      <c r="C42" s="457"/>
      <c r="D42" s="375"/>
      <c r="E42" s="332"/>
      <c r="F42" s="332"/>
      <c r="G42" s="332"/>
      <c r="H42" s="332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4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  <c r="AM42" s="361"/>
      <c r="AN42" s="361"/>
      <c r="AO42" s="361"/>
      <c r="AP42" s="133"/>
    </row>
    <row r="43" spans="1:42" ht="12" customHeight="1" x14ac:dyDescent="0.15">
      <c r="A43" s="162"/>
      <c r="B43" s="456">
        <v>41246</v>
      </c>
      <c r="C43" s="457"/>
      <c r="D43" s="375">
        <v>41257</v>
      </c>
      <c r="E43" s="212">
        <v>0</v>
      </c>
      <c r="F43" s="212">
        <v>0</v>
      </c>
      <c r="G43" s="212">
        <v>0</v>
      </c>
      <c r="H43" s="212">
        <v>0</v>
      </c>
      <c r="I43" s="463">
        <v>892.5</v>
      </c>
      <c r="J43" s="463">
        <v>1575</v>
      </c>
      <c r="K43" s="463">
        <v>1015.3251151297314</v>
      </c>
      <c r="L43" s="463">
        <v>2086.3000000000002</v>
      </c>
      <c r="M43" s="463">
        <v>651</v>
      </c>
      <c r="N43" s="463">
        <v>966</v>
      </c>
      <c r="O43" s="463">
        <v>757.26594217756826</v>
      </c>
      <c r="P43" s="463">
        <v>1026</v>
      </c>
      <c r="Q43" s="463">
        <v>666.75</v>
      </c>
      <c r="R43" s="463">
        <v>997.5</v>
      </c>
      <c r="S43" s="463">
        <v>724.3043146239022</v>
      </c>
      <c r="T43" s="463">
        <v>11921.2</v>
      </c>
      <c r="U43" s="463">
        <v>661.5</v>
      </c>
      <c r="V43" s="463">
        <v>997.5</v>
      </c>
      <c r="W43" s="463">
        <v>774.17589933904026</v>
      </c>
      <c r="X43" s="463">
        <v>5770.1</v>
      </c>
      <c r="Y43" s="4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1"/>
      <c r="AP43" s="133"/>
    </row>
    <row r="44" spans="1:42" ht="12" customHeight="1" x14ac:dyDescent="0.15">
      <c r="A44" s="133"/>
      <c r="B44" s="456">
        <v>41260</v>
      </c>
      <c r="C44" s="457"/>
      <c r="D44" s="375">
        <v>41270</v>
      </c>
      <c r="E44" s="233">
        <v>0</v>
      </c>
      <c r="F44" s="212">
        <v>0</v>
      </c>
      <c r="G44" s="212">
        <v>0</v>
      </c>
      <c r="H44" s="212">
        <v>0</v>
      </c>
      <c r="I44" s="359">
        <v>892.5</v>
      </c>
      <c r="J44" s="359">
        <v>1417.5</v>
      </c>
      <c r="K44" s="359">
        <v>965.73654140652593</v>
      </c>
      <c r="L44" s="359">
        <v>3813.8</v>
      </c>
      <c r="M44" s="359">
        <v>682.5</v>
      </c>
      <c r="N44" s="359">
        <v>945</v>
      </c>
      <c r="O44" s="359">
        <v>752.37521514629941</v>
      </c>
      <c r="P44" s="359">
        <v>1226.9000000000001</v>
      </c>
      <c r="Q44" s="359">
        <v>714</v>
      </c>
      <c r="R44" s="359">
        <v>997.5</v>
      </c>
      <c r="S44" s="359">
        <v>768.90003021249458</v>
      </c>
      <c r="T44" s="359">
        <v>10368.799999999999</v>
      </c>
      <c r="U44" s="359">
        <v>693</v>
      </c>
      <c r="V44" s="359">
        <v>924</v>
      </c>
      <c r="W44" s="359">
        <v>772.29230671575544</v>
      </c>
      <c r="X44" s="359">
        <v>6176.4</v>
      </c>
      <c r="Y44" s="461"/>
      <c r="Z44" s="462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ht="15" customHeight="1" x14ac:dyDescent="0.15">
      <c r="B45" s="458"/>
      <c r="C45" s="459"/>
      <c r="D45" s="380">
        <v>41636</v>
      </c>
      <c r="E45" s="237"/>
      <c r="F45" s="237"/>
      <c r="G45" s="236"/>
      <c r="H45" s="236"/>
      <c r="I45" s="464"/>
      <c r="J45" s="464"/>
      <c r="K45" s="464"/>
      <c r="L45" s="465">
        <v>1129</v>
      </c>
      <c r="M45" s="464"/>
      <c r="N45" s="464"/>
      <c r="O45" s="464"/>
      <c r="P45" s="465">
        <v>219</v>
      </c>
      <c r="Q45" s="464"/>
      <c r="R45" s="464"/>
      <c r="S45" s="464"/>
      <c r="T45" s="465">
        <v>4377</v>
      </c>
      <c r="U45" s="464"/>
      <c r="V45" s="464"/>
      <c r="W45" s="464"/>
      <c r="X45" s="465">
        <v>1488</v>
      </c>
      <c r="Y45" s="461"/>
      <c r="Z45" s="461"/>
    </row>
    <row r="46" spans="1:42" ht="12.75" customHeight="1" x14ac:dyDescent="0.15">
      <c r="B46" s="175" t="s">
        <v>102</v>
      </c>
      <c r="C46" s="134" t="s">
        <v>185</v>
      </c>
      <c r="I46" s="461"/>
      <c r="J46" s="461"/>
      <c r="K46" s="461"/>
      <c r="L46" s="466" t="s">
        <v>186</v>
      </c>
      <c r="M46" s="461" t="s">
        <v>317</v>
      </c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</row>
    <row r="47" spans="1:42" x14ac:dyDescent="0.15">
      <c r="B47" s="217" t="s">
        <v>104</v>
      </c>
      <c r="C47" s="134" t="s">
        <v>188</v>
      </c>
      <c r="I47" s="461"/>
      <c r="J47" s="461"/>
      <c r="K47" s="461"/>
      <c r="L47" s="461"/>
      <c r="M47" s="461" t="s">
        <v>318</v>
      </c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</row>
    <row r="48" spans="1:42" x14ac:dyDescent="0.15">
      <c r="B48" s="217" t="s">
        <v>190</v>
      </c>
      <c r="C48" s="134" t="s">
        <v>105</v>
      </c>
      <c r="X48" s="333"/>
      <c r="Y48" s="133"/>
      <c r="Z48" s="133"/>
    </row>
    <row r="49" spans="2:26" x14ac:dyDescent="0.15">
      <c r="B49" s="217"/>
      <c r="X49" s="333"/>
      <c r="Y49" s="133"/>
      <c r="Z49" s="133"/>
    </row>
    <row r="50" spans="2:26" x14ac:dyDescent="0.15">
      <c r="X50" s="333"/>
      <c r="Y50" s="133"/>
      <c r="Z50" s="133"/>
    </row>
    <row r="51" spans="2:26" x14ac:dyDescent="0.15">
      <c r="X51" s="333"/>
      <c r="Y51" s="133"/>
      <c r="Z51" s="133"/>
    </row>
    <row r="52" spans="2:26" x14ac:dyDescent="0.15"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333"/>
      <c r="Y52" s="133"/>
      <c r="Z52" s="133"/>
    </row>
    <row r="53" spans="2:26" x14ac:dyDescent="0.15">
      <c r="X53" s="333"/>
      <c r="Y53" s="133"/>
      <c r="Z53" s="133"/>
    </row>
    <row r="54" spans="2:26" x14ac:dyDescent="0.15">
      <c r="X54" s="333"/>
      <c r="Y54" s="133"/>
      <c r="Z54" s="133"/>
    </row>
    <row r="55" spans="2:26" x14ac:dyDescent="0.15">
      <c r="X55" s="333"/>
      <c r="Y55" s="133"/>
      <c r="Z55" s="133"/>
    </row>
    <row r="56" spans="2:26" x14ac:dyDescent="0.15">
      <c r="X56" s="361"/>
      <c r="Y56" s="133"/>
      <c r="Z56" s="133"/>
    </row>
    <row r="57" spans="2:26" x14ac:dyDescent="0.15">
      <c r="X57" s="361"/>
      <c r="Y57" s="133"/>
      <c r="Z57" s="133"/>
    </row>
    <row r="58" spans="2:26" x14ac:dyDescent="0.15">
      <c r="X58" s="361"/>
      <c r="Y58" s="133"/>
      <c r="Z58" s="133"/>
    </row>
    <row r="59" spans="2:26" x14ac:dyDescent="0.15">
      <c r="X59" s="361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5.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1" width="5.625" style="134" customWidth="1"/>
    <col min="22" max="23" width="5.875" style="134" customWidth="1"/>
    <col min="24" max="24" width="8.25" style="134" customWidth="1"/>
    <col min="25" max="16384" width="7.5" style="134"/>
  </cols>
  <sheetData>
    <row r="1" spans="1:45" ht="15" customHeight="1" x14ac:dyDescent="0.15">
      <c r="B1" s="348"/>
      <c r="C1" s="348"/>
      <c r="D1" s="348"/>
    </row>
    <row r="2" spans="1:45" ht="12.75" customHeight="1" x14ac:dyDescent="0.15">
      <c r="B2" s="134" t="s">
        <v>319</v>
      </c>
      <c r="C2" s="318"/>
      <c r="D2" s="318"/>
      <c r="Z2" s="133"/>
      <c r="AA2" s="133"/>
    </row>
    <row r="3" spans="1:45" ht="12.75" customHeight="1" x14ac:dyDescent="0.15">
      <c r="B3" s="318"/>
      <c r="C3" s="318"/>
      <c r="D3" s="318"/>
      <c r="X3" s="135" t="s">
        <v>320</v>
      </c>
      <c r="Z3" s="133"/>
      <c r="AA3" s="133"/>
    </row>
    <row r="4" spans="1:45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  <c r="AA4" s="133"/>
    </row>
    <row r="5" spans="1:45" ht="12" customHeight="1" x14ac:dyDescent="0.15">
      <c r="A5" s="162"/>
      <c r="B5" s="297"/>
      <c r="C5" s="447" t="s">
        <v>251</v>
      </c>
      <c r="D5" s="448"/>
      <c r="E5" s="467" t="s">
        <v>321</v>
      </c>
      <c r="F5" s="468"/>
      <c r="G5" s="468"/>
      <c r="H5" s="469"/>
      <c r="I5" s="136" t="s">
        <v>322</v>
      </c>
      <c r="J5" s="449"/>
      <c r="K5" s="449"/>
      <c r="L5" s="450"/>
      <c r="M5" s="136" t="s">
        <v>323</v>
      </c>
      <c r="N5" s="449"/>
      <c r="O5" s="449"/>
      <c r="P5" s="450"/>
      <c r="Q5" s="136" t="s">
        <v>324</v>
      </c>
      <c r="R5" s="449"/>
      <c r="S5" s="449"/>
      <c r="T5" s="450"/>
      <c r="U5" s="136" t="s">
        <v>325</v>
      </c>
      <c r="V5" s="449"/>
      <c r="W5" s="449"/>
      <c r="X5" s="450"/>
      <c r="Z5" s="333"/>
      <c r="AA5" s="278"/>
      <c r="AB5" s="278"/>
      <c r="AC5" s="278"/>
      <c r="AD5" s="278"/>
      <c r="AE5" s="278"/>
      <c r="AF5" s="278"/>
      <c r="AG5" s="278"/>
      <c r="AH5" s="278"/>
    </row>
    <row r="6" spans="1:45" ht="12" customHeight="1" x14ac:dyDescent="0.15">
      <c r="A6" s="162"/>
      <c r="B6" s="158"/>
      <c r="C6" s="150"/>
      <c r="D6" s="163"/>
      <c r="E6" s="150"/>
      <c r="F6" s="451"/>
      <c r="G6" s="451"/>
      <c r="H6" s="452"/>
      <c r="I6" s="150"/>
      <c r="J6" s="451"/>
      <c r="K6" s="451"/>
      <c r="L6" s="452"/>
      <c r="M6" s="150"/>
      <c r="N6" s="451"/>
      <c r="O6" s="451"/>
      <c r="P6" s="452"/>
      <c r="Q6" s="150"/>
      <c r="R6" s="451"/>
      <c r="S6" s="451"/>
      <c r="T6" s="452"/>
      <c r="U6" s="150"/>
      <c r="V6" s="451"/>
      <c r="W6" s="451"/>
      <c r="X6" s="452"/>
      <c r="Z6" s="333"/>
      <c r="AA6" s="155"/>
      <c r="AB6" s="155"/>
      <c r="AC6" s="155"/>
      <c r="AD6" s="155"/>
      <c r="AE6" s="155"/>
      <c r="AF6" s="155"/>
      <c r="AG6" s="155"/>
      <c r="AH6" s="155"/>
    </row>
    <row r="7" spans="1:45" ht="12" customHeight="1" x14ac:dyDescent="0.15">
      <c r="A7" s="162"/>
      <c r="B7" s="327" t="s">
        <v>311</v>
      </c>
      <c r="C7" s="328"/>
      <c r="D7" s="329"/>
      <c r="E7" s="354" t="s">
        <v>271</v>
      </c>
      <c r="F7" s="354" t="s">
        <v>166</v>
      </c>
      <c r="G7" s="354" t="s">
        <v>272</v>
      </c>
      <c r="H7" s="354" t="s">
        <v>93</v>
      </c>
      <c r="I7" s="354" t="s">
        <v>271</v>
      </c>
      <c r="J7" s="354" t="s">
        <v>166</v>
      </c>
      <c r="K7" s="354" t="s">
        <v>272</v>
      </c>
      <c r="L7" s="354" t="s">
        <v>93</v>
      </c>
      <c r="M7" s="354" t="s">
        <v>271</v>
      </c>
      <c r="N7" s="354" t="s">
        <v>166</v>
      </c>
      <c r="O7" s="354" t="s">
        <v>272</v>
      </c>
      <c r="P7" s="354" t="s">
        <v>93</v>
      </c>
      <c r="Q7" s="354" t="s">
        <v>271</v>
      </c>
      <c r="R7" s="354" t="s">
        <v>166</v>
      </c>
      <c r="S7" s="354" t="s">
        <v>272</v>
      </c>
      <c r="T7" s="354" t="s">
        <v>93</v>
      </c>
      <c r="U7" s="354" t="s">
        <v>271</v>
      </c>
      <c r="V7" s="354" t="s">
        <v>166</v>
      </c>
      <c r="W7" s="354" t="s">
        <v>272</v>
      </c>
      <c r="X7" s="354" t="s">
        <v>93</v>
      </c>
      <c r="Z7" s="333"/>
      <c r="AA7" s="155"/>
      <c r="AB7" s="155"/>
      <c r="AC7" s="155"/>
      <c r="AD7" s="155"/>
      <c r="AE7" s="155"/>
      <c r="AF7" s="155"/>
      <c r="AG7" s="155"/>
      <c r="AH7" s="155"/>
    </row>
    <row r="8" spans="1:45" ht="12" customHeight="1" x14ac:dyDescent="0.15">
      <c r="A8" s="162"/>
      <c r="B8" s="150"/>
      <c r="C8" s="151"/>
      <c r="D8" s="163"/>
      <c r="E8" s="355"/>
      <c r="F8" s="355"/>
      <c r="G8" s="355" t="s">
        <v>273</v>
      </c>
      <c r="H8" s="355"/>
      <c r="I8" s="355"/>
      <c r="J8" s="355"/>
      <c r="K8" s="355" t="s">
        <v>273</v>
      </c>
      <c r="L8" s="355"/>
      <c r="M8" s="355"/>
      <c r="N8" s="355"/>
      <c r="O8" s="355" t="s">
        <v>273</v>
      </c>
      <c r="P8" s="355"/>
      <c r="Q8" s="355"/>
      <c r="R8" s="355"/>
      <c r="S8" s="355" t="s">
        <v>273</v>
      </c>
      <c r="T8" s="355"/>
      <c r="U8" s="355"/>
      <c r="V8" s="355"/>
      <c r="W8" s="355" t="s">
        <v>273</v>
      </c>
      <c r="X8" s="355"/>
      <c r="Z8" s="333"/>
      <c r="AA8" s="155"/>
      <c r="AB8" s="155"/>
      <c r="AC8" s="155"/>
      <c r="AD8" s="155"/>
      <c r="AE8" s="155"/>
      <c r="AF8" s="155"/>
      <c r="AG8" s="155"/>
      <c r="AH8" s="155"/>
    </row>
    <row r="9" spans="1:45" ht="12" customHeight="1" x14ac:dyDescent="0.15">
      <c r="A9" s="162"/>
      <c r="B9" s="330" t="s">
        <v>0</v>
      </c>
      <c r="C9" s="319">
        <v>21</v>
      </c>
      <c r="D9" s="156" t="s">
        <v>1</v>
      </c>
      <c r="E9" s="332">
        <v>693</v>
      </c>
      <c r="F9" s="332">
        <v>1029</v>
      </c>
      <c r="G9" s="332">
        <v>862</v>
      </c>
      <c r="H9" s="332">
        <v>118692</v>
      </c>
      <c r="I9" s="332">
        <v>1575</v>
      </c>
      <c r="J9" s="332">
        <v>2499</v>
      </c>
      <c r="K9" s="332">
        <v>2142</v>
      </c>
      <c r="L9" s="332">
        <v>137205</v>
      </c>
      <c r="M9" s="332">
        <v>1575</v>
      </c>
      <c r="N9" s="332">
        <v>2419</v>
      </c>
      <c r="O9" s="332">
        <v>2060</v>
      </c>
      <c r="P9" s="332">
        <v>155823</v>
      </c>
      <c r="Q9" s="332">
        <v>2100</v>
      </c>
      <c r="R9" s="332">
        <v>3434</v>
      </c>
      <c r="S9" s="332">
        <v>2638</v>
      </c>
      <c r="T9" s="332">
        <v>134682</v>
      </c>
      <c r="U9" s="332">
        <v>609</v>
      </c>
      <c r="V9" s="332">
        <v>901</v>
      </c>
      <c r="W9" s="332">
        <v>717</v>
      </c>
      <c r="X9" s="332">
        <v>271814</v>
      </c>
      <c r="Z9" s="333"/>
      <c r="AA9" s="155"/>
      <c r="AB9" s="155"/>
      <c r="AC9" s="155"/>
      <c r="AD9" s="155"/>
      <c r="AE9" s="155"/>
      <c r="AF9" s="155"/>
      <c r="AG9" s="155"/>
      <c r="AH9" s="155"/>
    </row>
    <row r="10" spans="1:45" ht="12" customHeight="1" x14ac:dyDescent="0.15">
      <c r="A10" s="162"/>
      <c r="B10" s="159"/>
      <c r="C10" s="319">
        <v>22</v>
      </c>
      <c r="D10" s="162"/>
      <c r="E10" s="332">
        <v>683</v>
      </c>
      <c r="F10" s="332">
        <v>998</v>
      </c>
      <c r="G10" s="334">
        <v>854</v>
      </c>
      <c r="H10" s="332">
        <v>135558</v>
      </c>
      <c r="I10" s="332">
        <v>1838</v>
      </c>
      <c r="J10" s="332">
        <v>2678</v>
      </c>
      <c r="K10" s="332">
        <v>2255</v>
      </c>
      <c r="L10" s="332">
        <v>104573</v>
      </c>
      <c r="M10" s="332">
        <v>1733</v>
      </c>
      <c r="N10" s="332">
        <v>2520</v>
      </c>
      <c r="O10" s="332">
        <v>2067</v>
      </c>
      <c r="P10" s="332">
        <v>151744</v>
      </c>
      <c r="Q10" s="332">
        <v>2751</v>
      </c>
      <c r="R10" s="332">
        <v>3570</v>
      </c>
      <c r="S10" s="332">
        <v>3180</v>
      </c>
      <c r="T10" s="332">
        <v>102320</v>
      </c>
      <c r="U10" s="332">
        <v>630</v>
      </c>
      <c r="V10" s="332">
        <v>798</v>
      </c>
      <c r="W10" s="332">
        <v>722</v>
      </c>
      <c r="X10" s="334">
        <v>219835</v>
      </c>
      <c r="Z10" s="333"/>
      <c r="AA10" s="133"/>
      <c r="AB10" s="133"/>
      <c r="AC10" s="133"/>
      <c r="AD10" s="133"/>
      <c r="AE10" s="133"/>
    </row>
    <row r="11" spans="1:45" ht="12" customHeight="1" x14ac:dyDescent="0.15">
      <c r="A11" s="133"/>
      <c r="B11" s="335"/>
      <c r="C11" s="295">
        <v>23</v>
      </c>
      <c r="D11" s="163"/>
      <c r="E11" s="164">
        <v>651</v>
      </c>
      <c r="F11" s="164">
        <v>945</v>
      </c>
      <c r="G11" s="164">
        <v>803.12267139704329</v>
      </c>
      <c r="H11" s="164">
        <v>98182.3</v>
      </c>
      <c r="I11" s="164">
        <v>1995</v>
      </c>
      <c r="J11" s="164">
        <v>2730</v>
      </c>
      <c r="K11" s="164">
        <v>2231.5556094927438</v>
      </c>
      <c r="L11" s="164">
        <v>97541.499999999971</v>
      </c>
      <c r="M11" s="164">
        <v>1417.5</v>
      </c>
      <c r="N11" s="164">
        <v>2362.5</v>
      </c>
      <c r="O11" s="164">
        <v>1995.786598378148</v>
      </c>
      <c r="P11" s="164">
        <v>116475.1</v>
      </c>
      <c r="Q11" s="164">
        <v>2572.5</v>
      </c>
      <c r="R11" s="164">
        <v>3675</v>
      </c>
      <c r="S11" s="164">
        <v>2903.3456418876244</v>
      </c>
      <c r="T11" s="164">
        <v>106831.80000000002</v>
      </c>
      <c r="U11" s="164">
        <v>651</v>
      </c>
      <c r="V11" s="165">
        <v>899.85</v>
      </c>
      <c r="W11" s="164">
        <v>748.82035314616689</v>
      </c>
      <c r="X11" s="165">
        <v>190384.5</v>
      </c>
      <c r="Z11" s="333"/>
      <c r="AA11" s="155"/>
      <c r="AB11" s="155"/>
      <c r="AC11" s="155"/>
      <c r="AD11" s="155"/>
      <c r="AE11" s="133"/>
    </row>
    <row r="12" spans="1:45" ht="12" customHeight="1" x14ac:dyDescent="0.15">
      <c r="A12" s="133"/>
      <c r="B12" s="159" t="s">
        <v>255</v>
      </c>
      <c r="C12" s="319">
        <v>4</v>
      </c>
      <c r="D12" s="162" t="s">
        <v>292</v>
      </c>
      <c r="E12" s="230">
        <v>787.5</v>
      </c>
      <c r="F12" s="230">
        <v>913.5</v>
      </c>
      <c r="G12" s="230">
        <v>845.36758046750708</v>
      </c>
      <c r="H12" s="332">
        <v>7980.5</v>
      </c>
      <c r="I12" s="332">
        <v>2100</v>
      </c>
      <c r="J12" s="332">
        <v>2467.5</v>
      </c>
      <c r="K12" s="332">
        <v>2357.6677275620623</v>
      </c>
      <c r="L12" s="332">
        <v>4607.6000000000004</v>
      </c>
      <c r="M12" s="332">
        <v>1627.5</v>
      </c>
      <c r="N12" s="332">
        <v>2415</v>
      </c>
      <c r="O12" s="332">
        <v>2238.931480317196</v>
      </c>
      <c r="P12" s="332">
        <v>9384.5999999999985</v>
      </c>
      <c r="Q12" s="332">
        <v>2835</v>
      </c>
      <c r="R12" s="332">
        <v>3465</v>
      </c>
      <c r="S12" s="332">
        <v>3182.7040385182272</v>
      </c>
      <c r="T12" s="332">
        <v>8597.2999999999993</v>
      </c>
      <c r="U12" s="332">
        <v>735</v>
      </c>
      <c r="V12" s="332">
        <v>934.5</v>
      </c>
      <c r="W12" s="332">
        <v>766.93689880723355</v>
      </c>
      <c r="X12" s="334">
        <v>18239.900000000001</v>
      </c>
      <c r="Z12" s="240"/>
      <c r="AA12" s="240"/>
      <c r="AB12" s="240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</row>
    <row r="13" spans="1:45" ht="12" customHeight="1" x14ac:dyDescent="0.15">
      <c r="A13" s="133"/>
      <c r="B13" s="159"/>
      <c r="C13" s="319">
        <v>5</v>
      </c>
      <c r="D13" s="162"/>
      <c r="E13" s="230">
        <v>787.5</v>
      </c>
      <c r="F13" s="230">
        <v>913.5</v>
      </c>
      <c r="G13" s="230">
        <v>832.61132922041497</v>
      </c>
      <c r="H13" s="332">
        <v>14245.4</v>
      </c>
      <c r="I13" s="332">
        <v>2310</v>
      </c>
      <c r="J13" s="332">
        <v>2572.5</v>
      </c>
      <c r="K13" s="332">
        <v>2406.6992665036678</v>
      </c>
      <c r="L13" s="332">
        <v>4869</v>
      </c>
      <c r="M13" s="332">
        <v>1680</v>
      </c>
      <c r="N13" s="332">
        <v>2415</v>
      </c>
      <c r="O13" s="332">
        <v>2225.2132795927027</v>
      </c>
      <c r="P13" s="332">
        <v>17009.400000000001</v>
      </c>
      <c r="Q13" s="332">
        <v>2835</v>
      </c>
      <c r="R13" s="332">
        <v>3570</v>
      </c>
      <c r="S13" s="332">
        <v>3126.8644473124814</v>
      </c>
      <c r="T13" s="332">
        <v>8997.2999999999993</v>
      </c>
      <c r="U13" s="332">
        <v>787.5</v>
      </c>
      <c r="V13" s="332">
        <v>882</v>
      </c>
      <c r="W13" s="332">
        <v>810.53750797400039</v>
      </c>
      <c r="X13" s="334">
        <v>13821.5</v>
      </c>
      <c r="Z13" s="240"/>
      <c r="AA13" s="240"/>
      <c r="AB13" s="240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</row>
    <row r="14" spans="1:45" ht="12" customHeight="1" x14ac:dyDescent="0.15">
      <c r="A14" s="133"/>
      <c r="B14" s="159"/>
      <c r="C14" s="319">
        <v>6</v>
      </c>
      <c r="D14" s="162"/>
      <c r="E14" s="230">
        <v>756</v>
      </c>
      <c r="F14" s="230">
        <v>945</v>
      </c>
      <c r="G14" s="230">
        <v>889.43558588548615</v>
      </c>
      <c r="H14" s="332">
        <v>11766.8</v>
      </c>
      <c r="I14" s="332">
        <v>2194.5</v>
      </c>
      <c r="J14" s="332">
        <v>2499</v>
      </c>
      <c r="K14" s="332">
        <v>2384.3386732851986</v>
      </c>
      <c r="L14" s="332">
        <v>3272.3</v>
      </c>
      <c r="M14" s="332">
        <v>1680</v>
      </c>
      <c r="N14" s="332">
        <v>2415</v>
      </c>
      <c r="O14" s="332">
        <v>2193.9033883975021</v>
      </c>
      <c r="P14" s="332">
        <v>9594.6</v>
      </c>
      <c r="Q14" s="332">
        <v>2919</v>
      </c>
      <c r="R14" s="332">
        <v>3570</v>
      </c>
      <c r="S14" s="332">
        <v>3208.0447741935486</v>
      </c>
      <c r="T14" s="332">
        <v>6422.1</v>
      </c>
      <c r="U14" s="332">
        <v>656.25</v>
      </c>
      <c r="V14" s="332">
        <v>882</v>
      </c>
      <c r="W14" s="332">
        <v>757.8127059813479</v>
      </c>
      <c r="X14" s="334">
        <v>5118.7000000000007</v>
      </c>
      <c r="Z14" s="240"/>
      <c r="AA14" s="240"/>
      <c r="AB14" s="240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</row>
    <row r="15" spans="1:45" ht="12" customHeight="1" x14ac:dyDescent="0.15">
      <c r="A15" s="133"/>
      <c r="B15" s="159"/>
      <c r="C15" s="319">
        <v>7</v>
      </c>
      <c r="D15" s="162"/>
      <c r="E15" s="230">
        <v>735</v>
      </c>
      <c r="F15" s="230">
        <v>997.5</v>
      </c>
      <c r="G15" s="230">
        <v>872.33898099474322</v>
      </c>
      <c r="H15" s="332">
        <v>11859.7</v>
      </c>
      <c r="I15" s="332">
        <v>2100</v>
      </c>
      <c r="J15" s="332">
        <v>2782.5</v>
      </c>
      <c r="K15" s="332">
        <v>2525.4112627986356</v>
      </c>
      <c r="L15" s="332">
        <v>5098.3</v>
      </c>
      <c r="M15" s="332">
        <v>1522.5</v>
      </c>
      <c r="N15" s="332">
        <v>2415</v>
      </c>
      <c r="O15" s="332">
        <v>2102.0801010293349</v>
      </c>
      <c r="P15" s="332">
        <v>14370.2</v>
      </c>
      <c r="Q15" s="332">
        <v>2751</v>
      </c>
      <c r="R15" s="332">
        <v>3675</v>
      </c>
      <c r="S15" s="332">
        <v>3140.6160607018655</v>
      </c>
      <c r="T15" s="332">
        <v>8931</v>
      </c>
      <c r="U15" s="332">
        <v>609</v>
      </c>
      <c r="V15" s="332">
        <v>882</v>
      </c>
      <c r="W15" s="332">
        <v>712.08052333423257</v>
      </c>
      <c r="X15" s="334">
        <v>5050.2999999999993</v>
      </c>
      <c r="Z15" s="240"/>
      <c r="AA15" s="240"/>
      <c r="AB15" s="240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</row>
    <row r="16" spans="1:45" ht="12" customHeight="1" x14ac:dyDescent="0.15">
      <c r="A16" s="133"/>
      <c r="B16" s="159"/>
      <c r="C16" s="319">
        <v>8</v>
      </c>
      <c r="D16" s="162"/>
      <c r="E16" s="230">
        <v>766.5</v>
      </c>
      <c r="F16" s="230">
        <v>950.04</v>
      </c>
      <c r="G16" s="230">
        <v>851.02110880521786</v>
      </c>
      <c r="H16" s="332">
        <v>12915</v>
      </c>
      <c r="I16" s="332">
        <v>2215.5</v>
      </c>
      <c r="J16" s="332">
        <v>2625</v>
      </c>
      <c r="K16" s="332">
        <v>2510.7690348146048</v>
      </c>
      <c r="L16" s="332">
        <v>5562.1</v>
      </c>
      <c r="M16" s="332">
        <v>1680</v>
      </c>
      <c r="N16" s="332">
        <v>2415</v>
      </c>
      <c r="O16" s="332">
        <v>2155.385930253844</v>
      </c>
      <c r="P16" s="332">
        <v>11100.2</v>
      </c>
      <c r="Q16" s="332">
        <v>2835</v>
      </c>
      <c r="R16" s="332">
        <v>3465</v>
      </c>
      <c r="S16" s="332">
        <v>3013.9277496058289</v>
      </c>
      <c r="T16" s="332">
        <v>9260.4</v>
      </c>
      <c r="U16" s="332">
        <v>666.75</v>
      </c>
      <c r="V16" s="332">
        <v>882</v>
      </c>
      <c r="W16" s="332">
        <v>711.43693284936489</v>
      </c>
      <c r="X16" s="334">
        <v>11040.599999999999</v>
      </c>
      <c r="Z16" s="240"/>
      <c r="AA16" s="240"/>
      <c r="AB16" s="240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</row>
    <row r="17" spans="1:45" ht="12" customHeight="1" x14ac:dyDescent="0.15">
      <c r="A17" s="133"/>
      <c r="B17" s="159"/>
      <c r="C17" s="319">
        <v>9</v>
      </c>
      <c r="D17" s="162"/>
      <c r="E17" s="230">
        <v>735</v>
      </c>
      <c r="F17" s="230">
        <v>945</v>
      </c>
      <c r="G17" s="230">
        <v>861.12421135646696</v>
      </c>
      <c r="H17" s="332">
        <v>10612.2</v>
      </c>
      <c r="I17" s="332">
        <v>2031.75</v>
      </c>
      <c r="J17" s="332">
        <v>2625</v>
      </c>
      <c r="K17" s="332">
        <v>2413.8854074597843</v>
      </c>
      <c r="L17" s="332">
        <v>3954.3999999999996</v>
      </c>
      <c r="M17" s="332">
        <v>1575</v>
      </c>
      <c r="N17" s="332">
        <v>2467.5</v>
      </c>
      <c r="O17" s="332">
        <v>2180.5941207635619</v>
      </c>
      <c r="P17" s="332">
        <v>8968.2000000000007</v>
      </c>
      <c r="Q17" s="332">
        <v>2892.75</v>
      </c>
      <c r="R17" s="332">
        <v>3465</v>
      </c>
      <c r="S17" s="332">
        <v>2996.0321002899923</v>
      </c>
      <c r="T17" s="332">
        <v>11037</v>
      </c>
      <c r="U17" s="332">
        <v>672</v>
      </c>
      <c r="V17" s="332">
        <v>882</v>
      </c>
      <c r="W17" s="332">
        <v>767.88409475465323</v>
      </c>
      <c r="X17" s="334">
        <v>16215.400000000001</v>
      </c>
      <c r="Z17" s="240"/>
      <c r="AA17" s="240"/>
      <c r="AB17" s="240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</row>
    <row r="18" spans="1:45" ht="12" customHeight="1" x14ac:dyDescent="0.15">
      <c r="A18" s="133"/>
      <c r="B18" s="159"/>
      <c r="C18" s="319">
        <v>10</v>
      </c>
      <c r="D18" s="162"/>
      <c r="E18" s="230">
        <v>672</v>
      </c>
      <c r="F18" s="230">
        <v>913.5</v>
      </c>
      <c r="G18" s="230">
        <v>801.65074333187579</v>
      </c>
      <c r="H18" s="332">
        <v>4388.6000000000004</v>
      </c>
      <c r="I18" s="332">
        <v>1900.5</v>
      </c>
      <c r="J18" s="332">
        <v>2730</v>
      </c>
      <c r="K18" s="332">
        <v>2313.6724502280063</v>
      </c>
      <c r="L18" s="332">
        <v>5276.9</v>
      </c>
      <c r="M18" s="332">
        <v>1312.5</v>
      </c>
      <c r="N18" s="332">
        <v>2467.5</v>
      </c>
      <c r="O18" s="332">
        <v>2058.4343557857578</v>
      </c>
      <c r="P18" s="332">
        <v>11876.8</v>
      </c>
      <c r="Q18" s="332">
        <v>2730</v>
      </c>
      <c r="R18" s="332">
        <v>3570</v>
      </c>
      <c r="S18" s="332">
        <v>2975.1060681637732</v>
      </c>
      <c r="T18" s="332">
        <v>12671.400000000001</v>
      </c>
      <c r="U18" s="332">
        <v>682.5</v>
      </c>
      <c r="V18" s="332">
        <v>882</v>
      </c>
      <c r="W18" s="332">
        <v>775.41290091333906</v>
      </c>
      <c r="X18" s="334">
        <v>33281.5</v>
      </c>
      <c r="Z18" s="240"/>
      <c r="AA18" s="240"/>
      <c r="AB18" s="240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</row>
    <row r="19" spans="1:45" ht="12" customHeight="1" x14ac:dyDescent="0.15">
      <c r="A19" s="133"/>
      <c r="B19" s="159"/>
      <c r="C19" s="319">
        <v>11</v>
      </c>
      <c r="D19" s="162"/>
      <c r="E19" s="230">
        <v>630</v>
      </c>
      <c r="F19" s="230">
        <v>1186.5</v>
      </c>
      <c r="G19" s="230">
        <v>1059.2747603336654</v>
      </c>
      <c r="H19" s="332">
        <v>8121.9</v>
      </c>
      <c r="I19" s="332">
        <v>1900.5</v>
      </c>
      <c r="J19" s="332">
        <v>2992.5</v>
      </c>
      <c r="K19" s="332">
        <v>2309.0710603003813</v>
      </c>
      <c r="L19" s="332">
        <v>2682.6</v>
      </c>
      <c r="M19" s="332">
        <v>1312.5</v>
      </c>
      <c r="N19" s="332">
        <v>2572.5</v>
      </c>
      <c r="O19" s="332">
        <v>2046.6430674712817</v>
      </c>
      <c r="P19" s="332">
        <v>9812.2000000000007</v>
      </c>
      <c r="Q19" s="332">
        <v>2677.5</v>
      </c>
      <c r="R19" s="332">
        <v>3675</v>
      </c>
      <c r="S19" s="332">
        <v>3025.2882768016211</v>
      </c>
      <c r="T19" s="332">
        <v>12025.3</v>
      </c>
      <c r="U19" s="332">
        <v>682.5</v>
      </c>
      <c r="V19" s="332">
        <v>882</v>
      </c>
      <c r="W19" s="332">
        <v>732.00023830801308</v>
      </c>
      <c r="X19" s="334">
        <v>11255.8</v>
      </c>
      <c r="Z19" s="240"/>
      <c r="AA19" s="240"/>
      <c r="AB19" s="240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</row>
    <row r="20" spans="1:45" ht="12" customHeight="1" x14ac:dyDescent="0.15">
      <c r="A20" s="133"/>
      <c r="B20" s="335"/>
      <c r="C20" s="295">
        <v>12</v>
      </c>
      <c r="D20" s="163"/>
      <c r="E20" s="248">
        <v>677.25</v>
      </c>
      <c r="F20" s="248">
        <v>1186.5</v>
      </c>
      <c r="G20" s="248">
        <v>1081.6467308452375</v>
      </c>
      <c r="H20" s="336">
        <v>6491</v>
      </c>
      <c r="I20" s="336">
        <v>1995</v>
      </c>
      <c r="J20" s="336">
        <v>3255</v>
      </c>
      <c r="K20" s="336">
        <v>2537.8066648858021</v>
      </c>
      <c r="L20" s="336">
        <v>4061</v>
      </c>
      <c r="M20" s="336">
        <v>1659</v>
      </c>
      <c r="N20" s="336">
        <v>2761.5</v>
      </c>
      <c r="O20" s="336">
        <v>2257.5610398297367</v>
      </c>
      <c r="P20" s="336">
        <v>10425</v>
      </c>
      <c r="Q20" s="336">
        <v>3150</v>
      </c>
      <c r="R20" s="336">
        <v>3937.5</v>
      </c>
      <c r="S20" s="336">
        <v>3441.4369989979955</v>
      </c>
      <c r="T20" s="336">
        <v>10328</v>
      </c>
      <c r="U20" s="336">
        <v>682.5</v>
      </c>
      <c r="V20" s="336">
        <v>882</v>
      </c>
      <c r="W20" s="336">
        <v>816.49609375</v>
      </c>
      <c r="X20" s="337">
        <v>6003</v>
      </c>
      <c r="Z20" s="240"/>
      <c r="AA20" s="240"/>
      <c r="AB20" s="240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</row>
    <row r="21" spans="1:45" ht="12" customHeight="1" x14ac:dyDescent="0.15">
      <c r="A21" s="162"/>
      <c r="B21" s="454"/>
      <c r="C21" s="455"/>
      <c r="D21" s="371"/>
      <c r="E21" s="230"/>
      <c r="F21" s="230"/>
      <c r="G21" s="230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Z21" s="240"/>
      <c r="AA21" s="240"/>
      <c r="AB21" s="240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</row>
    <row r="22" spans="1:45" ht="12" customHeight="1" x14ac:dyDescent="0.15">
      <c r="A22" s="162"/>
      <c r="B22" s="470"/>
      <c r="C22" s="471"/>
      <c r="D22" s="369"/>
      <c r="E22" s="230"/>
      <c r="F22" s="230"/>
      <c r="G22" s="230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Z22" s="240"/>
      <c r="AA22" s="240"/>
      <c r="AB22" s="240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</row>
    <row r="23" spans="1:45" ht="12" customHeight="1" x14ac:dyDescent="0.15">
      <c r="A23" s="162"/>
      <c r="B23" s="456">
        <v>41246</v>
      </c>
      <c r="C23" s="457"/>
      <c r="D23" s="375">
        <v>41257</v>
      </c>
      <c r="E23" s="230">
        <v>677.25</v>
      </c>
      <c r="F23" s="230">
        <v>1186.5</v>
      </c>
      <c r="G23" s="230">
        <v>992.8170819071878</v>
      </c>
      <c r="H23" s="332">
        <v>1651.4</v>
      </c>
      <c r="I23" s="332">
        <v>1995</v>
      </c>
      <c r="J23" s="332">
        <v>3097.5</v>
      </c>
      <c r="K23" s="332">
        <v>2411.5892923649908</v>
      </c>
      <c r="L23" s="332">
        <v>1815.1</v>
      </c>
      <c r="M23" s="332">
        <v>1659</v>
      </c>
      <c r="N23" s="332">
        <v>2761.5</v>
      </c>
      <c r="O23" s="332">
        <v>2279.7474134855515</v>
      </c>
      <c r="P23" s="332">
        <v>3990.4</v>
      </c>
      <c r="Q23" s="332">
        <v>3150</v>
      </c>
      <c r="R23" s="332">
        <v>3780</v>
      </c>
      <c r="S23" s="332">
        <v>3319.9250726442501</v>
      </c>
      <c r="T23" s="332">
        <v>6340.3</v>
      </c>
      <c r="U23" s="332">
        <v>682.5</v>
      </c>
      <c r="V23" s="332">
        <v>882</v>
      </c>
      <c r="W23" s="332">
        <v>809.64070318672623</v>
      </c>
      <c r="X23" s="332">
        <v>1604.4</v>
      </c>
      <c r="Z23" s="240"/>
      <c r="AA23" s="240"/>
      <c r="AB23" s="240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</row>
    <row r="24" spans="1:45" ht="12" customHeight="1" x14ac:dyDescent="0.15">
      <c r="A24" s="162"/>
      <c r="B24" s="456">
        <v>41260</v>
      </c>
      <c r="C24" s="457"/>
      <c r="D24" s="375">
        <v>41270</v>
      </c>
      <c r="E24" s="230">
        <v>735</v>
      </c>
      <c r="F24" s="230">
        <v>1186.5</v>
      </c>
      <c r="G24" s="230">
        <v>1130.4663152368869</v>
      </c>
      <c r="H24" s="332">
        <v>2373.6999999999998</v>
      </c>
      <c r="I24" s="332">
        <v>2205</v>
      </c>
      <c r="J24" s="332">
        <v>3255</v>
      </c>
      <c r="K24" s="332">
        <v>2684.7471094088742</v>
      </c>
      <c r="L24" s="332">
        <v>1749.6</v>
      </c>
      <c r="M24" s="332">
        <v>1680</v>
      </c>
      <c r="N24" s="332">
        <v>2730</v>
      </c>
      <c r="O24" s="332">
        <v>2242.2024017781814</v>
      </c>
      <c r="P24" s="332">
        <v>6018</v>
      </c>
      <c r="Q24" s="332">
        <v>3412.5</v>
      </c>
      <c r="R24" s="332">
        <v>3937.5</v>
      </c>
      <c r="S24" s="332">
        <v>3571.6322090437352</v>
      </c>
      <c r="T24" s="332">
        <v>3574.8</v>
      </c>
      <c r="U24" s="332">
        <v>714</v>
      </c>
      <c r="V24" s="332">
        <v>882</v>
      </c>
      <c r="W24" s="332">
        <v>822.59637918912586</v>
      </c>
      <c r="X24" s="332">
        <v>4118.3</v>
      </c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</row>
    <row r="25" spans="1:45" ht="12" customHeight="1" x14ac:dyDescent="0.15">
      <c r="A25" s="133"/>
      <c r="B25" s="458"/>
      <c r="C25" s="459"/>
      <c r="D25" s="380">
        <v>41636</v>
      </c>
      <c r="E25" s="248"/>
      <c r="F25" s="248"/>
      <c r="G25" s="248"/>
      <c r="H25" s="336">
        <v>2466</v>
      </c>
      <c r="I25" s="336"/>
      <c r="J25" s="336"/>
      <c r="K25" s="336"/>
      <c r="L25" s="336">
        <v>496</v>
      </c>
      <c r="M25" s="336"/>
      <c r="N25" s="336"/>
      <c r="O25" s="336"/>
      <c r="P25" s="336">
        <v>417</v>
      </c>
      <c r="Q25" s="336"/>
      <c r="R25" s="336"/>
      <c r="S25" s="336"/>
      <c r="T25" s="336">
        <v>413</v>
      </c>
      <c r="U25" s="336"/>
      <c r="V25" s="336"/>
      <c r="W25" s="336"/>
      <c r="X25" s="337">
        <v>280</v>
      </c>
      <c r="Z25" s="133"/>
      <c r="AA25" s="133"/>
      <c r="AB25" s="133"/>
      <c r="AC25" s="133"/>
      <c r="AD25" s="133"/>
      <c r="AE25" s="133"/>
    </row>
    <row r="26" spans="1:45" ht="12" customHeight="1" x14ac:dyDescent="0.15">
      <c r="A26" s="162"/>
      <c r="B26" s="158"/>
      <c r="C26" s="472" t="s">
        <v>251</v>
      </c>
      <c r="D26" s="473"/>
      <c r="E26" s="157" t="s">
        <v>326</v>
      </c>
      <c r="F26" s="320"/>
      <c r="G26" s="320"/>
      <c r="H26" s="474"/>
      <c r="I26" s="157" t="s">
        <v>327</v>
      </c>
      <c r="J26" s="320"/>
      <c r="K26" s="320"/>
      <c r="L26" s="474"/>
      <c r="M26" s="157" t="s">
        <v>328</v>
      </c>
      <c r="N26" s="320"/>
      <c r="O26" s="320"/>
      <c r="P26" s="474"/>
      <c r="Q26" s="157"/>
      <c r="R26" s="320"/>
      <c r="S26" s="320"/>
      <c r="T26" s="320"/>
      <c r="U26" s="133"/>
      <c r="V26" s="320"/>
      <c r="W26" s="320"/>
      <c r="X26" s="320"/>
      <c r="Y26" s="133"/>
      <c r="Z26" s="278"/>
      <c r="AA26" s="278"/>
      <c r="AB26" s="278"/>
      <c r="AC26" s="133"/>
      <c r="AD26" s="133"/>
      <c r="AE26" s="133"/>
    </row>
    <row r="27" spans="1:45" ht="12" customHeight="1" x14ac:dyDescent="0.15">
      <c r="A27" s="162"/>
      <c r="B27" s="158"/>
      <c r="C27" s="150"/>
      <c r="D27" s="163"/>
      <c r="E27" s="150"/>
      <c r="F27" s="451"/>
      <c r="G27" s="451"/>
      <c r="H27" s="452"/>
      <c r="I27" s="150"/>
      <c r="J27" s="451"/>
      <c r="K27" s="451"/>
      <c r="L27" s="452"/>
      <c r="M27" s="150"/>
      <c r="N27" s="451"/>
      <c r="O27" s="451"/>
      <c r="P27" s="452"/>
      <c r="Q27" s="157"/>
      <c r="R27" s="320"/>
      <c r="S27" s="320"/>
      <c r="T27" s="320"/>
      <c r="U27" s="133"/>
      <c r="V27" s="320"/>
      <c r="W27" s="320"/>
      <c r="X27" s="333"/>
      <c r="Y27" s="133"/>
      <c r="Z27" s="155"/>
      <c r="AA27" s="155"/>
      <c r="AB27" s="155"/>
      <c r="AC27" s="133"/>
      <c r="AD27" s="133"/>
      <c r="AE27" s="133"/>
    </row>
    <row r="28" spans="1:45" ht="12" customHeight="1" x14ac:dyDescent="0.15">
      <c r="A28" s="162"/>
      <c r="B28" s="327" t="s">
        <v>311</v>
      </c>
      <c r="C28" s="328"/>
      <c r="D28" s="329"/>
      <c r="E28" s="354" t="s">
        <v>271</v>
      </c>
      <c r="F28" s="354" t="s">
        <v>166</v>
      </c>
      <c r="G28" s="354" t="s">
        <v>272</v>
      </c>
      <c r="H28" s="354" t="s">
        <v>93</v>
      </c>
      <c r="I28" s="354" t="s">
        <v>271</v>
      </c>
      <c r="J28" s="354" t="s">
        <v>166</v>
      </c>
      <c r="K28" s="354" t="s">
        <v>272</v>
      </c>
      <c r="L28" s="354" t="s">
        <v>93</v>
      </c>
      <c r="M28" s="354" t="s">
        <v>271</v>
      </c>
      <c r="N28" s="354" t="s">
        <v>166</v>
      </c>
      <c r="O28" s="354" t="s">
        <v>272</v>
      </c>
      <c r="P28" s="354" t="s">
        <v>93</v>
      </c>
      <c r="Q28" s="475"/>
      <c r="R28" s="476"/>
      <c r="S28" s="476"/>
      <c r="T28" s="476"/>
      <c r="U28" s="476"/>
      <c r="V28" s="476"/>
      <c r="W28" s="476"/>
      <c r="X28" s="333"/>
      <c r="Y28" s="133"/>
      <c r="Z28" s="155"/>
      <c r="AA28" s="155"/>
      <c r="AB28" s="155"/>
      <c r="AC28" s="133"/>
      <c r="AD28" s="133"/>
      <c r="AE28" s="133"/>
    </row>
    <row r="29" spans="1:45" ht="12" customHeight="1" x14ac:dyDescent="0.15">
      <c r="A29" s="162"/>
      <c r="B29" s="150"/>
      <c r="C29" s="151"/>
      <c r="D29" s="163"/>
      <c r="E29" s="355"/>
      <c r="F29" s="355"/>
      <c r="G29" s="355" t="s">
        <v>273</v>
      </c>
      <c r="H29" s="355"/>
      <c r="I29" s="355"/>
      <c r="J29" s="355"/>
      <c r="K29" s="355" t="s">
        <v>273</v>
      </c>
      <c r="L29" s="355"/>
      <c r="M29" s="355"/>
      <c r="N29" s="355"/>
      <c r="O29" s="355" t="s">
        <v>273</v>
      </c>
      <c r="P29" s="355"/>
      <c r="Q29" s="475"/>
      <c r="R29" s="476"/>
      <c r="S29" s="476"/>
      <c r="T29" s="476"/>
      <c r="U29" s="476"/>
      <c r="V29" s="476"/>
      <c r="W29" s="476"/>
      <c r="X29" s="333"/>
      <c r="Y29" s="133"/>
      <c r="Z29" s="155"/>
      <c r="AA29" s="155"/>
      <c r="AB29" s="155"/>
      <c r="AC29" s="133"/>
      <c r="AD29" s="133"/>
      <c r="AE29" s="133"/>
    </row>
    <row r="30" spans="1:45" ht="12" customHeight="1" x14ac:dyDescent="0.15">
      <c r="A30" s="162"/>
      <c r="B30" s="330" t="s">
        <v>0</v>
      </c>
      <c r="C30" s="319">
        <v>21</v>
      </c>
      <c r="D30" s="156" t="s">
        <v>1</v>
      </c>
      <c r="E30" s="332">
        <v>630</v>
      </c>
      <c r="F30" s="332">
        <v>924</v>
      </c>
      <c r="G30" s="332">
        <v>708</v>
      </c>
      <c r="H30" s="332">
        <v>166198</v>
      </c>
      <c r="I30" s="332">
        <v>656</v>
      </c>
      <c r="J30" s="332">
        <v>966</v>
      </c>
      <c r="K30" s="332">
        <v>731</v>
      </c>
      <c r="L30" s="332">
        <v>198624</v>
      </c>
      <c r="M30" s="332">
        <v>605</v>
      </c>
      <c r="N30" s="332">
        <v>861</v>
      </c>
      <c r="O30" s="332">
        <v>691</v>
      </c>
      <c r="P30" s="332">
        <v>426794</v>
      </c>
      <c r="Q30" s="331"/>
      <c r="R30" s="333"/>
      <c r="S30" s="333"/>
      <c r="T30" s="333"/>
      <c r="U30" s="333"/>
      <c r="V30" s="333"/>
      <c r="W30" s="333"/>
      <c r="X30" s="333"/>
      <c r="Y30" s="133"/>
      <c r="Z30" s="155"/>
      <c r="AA30" s="155"/>
      <c r="AB30" s="155"/>
      <c r="AC30" s="133"/>
      <c r="AD30" s="133"/>
      <c r="AE30" s="133"/>
    </row>
    <row r="31" spans="1:45" ht="12" customHeight="1" x14ac:dyDescent="0.15">
      <c r="A31" s="162"/>
      <c r="B31" s="159"/>
      <c r="C31" s="319">
        <v>22</v>
      </c>
      <c r="D31" s="162"/>
      <c r="E31" s="332">
        <v>638</v>
      </c>
      <c r="F31" s="332">
        <v>924</v>
      </c>
      <c r="G31" s="334">
        <v>691</v>
      </c>
      <c r="H31" s="332">
        <v>201980</v>
      </c>
      <c r="I31" s="332">
        <v>683</v>
      </c>
      <c r="J31" s="332">
        <v>945</v>
      </c>
      <c r="K31" s="332">
        <v>746</v>
      </c>
      <c r="L31" s="332">
        <v>163077</v>
      </c>
      <c r="M31" s="332">
        <v>609</v>
      </c>
      <c r="N31" s="332">
        <v>819</v>
      </c>
      <c r="O31" s="332">
        <v>682</v>
      </c>
      <c r="P31" s="334">
        <v>369991</v>
      </c>
      <c r="Q31" s="331"/>
      <c r="R31" s="333"/>
      <c r="S31" s="333"/>
      <c r="T31" s="333"/>
      <c r="U31" s="333"/>
      <c r="V31" s="333"/>
      <c r="W31" s="333"/>
      <c r="X31" s="333"/>
      <c r="Y31" s="133"/>
      <c r="Z31" s="133"/>
      <c r="AA31" s="133"/>
      <c r="AB31" s="133"/>
      <c r="AC31" s="133"/>
      <c r="AD31" s="133"/>
      <c r="AE31" s="133"/>
    </row>
    <row r="32" spans="1:45" ht="12" customHeight="1" x14ac:dyDescent="0.15">
      <c r="A32" s="133"/>
      <c r="B32" s="335"/>
      <c r="C32" s="295">
        <v>23</v>
      </c>
      <c r="D32" s="163"/>
      <c r="E32" s="164">
        <v>661.5</v>
      </c>
      <c r="F32" s="164">
        <v>924</v>
      </c>
      <c r="G32" s="164">
        <v>740.36779073858588</v>
      </c>
      <c r="H32" s="164">
        <v>140035.20000000001</v>
      </c>
      <c r="I32" s="164">
        <v>735</v>
      </c>
      <c r="J32" s="164">
        <v>997.5</v>
      </c>
      <c r="K32" s="164">
        <v>788.30418231841691</v>
      </c>
      <c r="L32" s="164">
        <v>183383.00000000003</v>
      </c>
      <c r="M32" s="164">
        <v>651</v>
      </c>
      <c r="N32" s="164">
        <v>892.5</v>
      </c>
      <c r="O32" s="164">
        <v>718.49510000531552</v>
      </c>
      <c r="P32" s="164">
        <v>272664.49999999994</v>
      </c>
      <c r="Q32" s="333"/>
      <c r="R32" s="333"/>
      <c r="S32" s="333"/>
      <c r="T32" s="333"/>
      <c r="U32" s="333"/>
      <c r="V32" s="333"/>
      <c r="W32" s="333"/>
      <c r="X32" s="333"/>
      <c r="Y32" s="133"/>
      <c r="Z32" s="278"/>
      <c r="AA32" s="155"/>
      <c r="AB32" s="155"/>
      <c r="AC32" s="155"/>
      <c r="AD32" s="155"/>
      <c r="AE32" s="133"/>
    </row>
    <row r="33" spans="1:31" ht="12" customHeight="1" x14ac:dyDescent="0.15">
      <c r="A33" s="133"/>
      <c r="B33" s="159" t="s">
        <v>255</v>
      </c>
      <c r="C33" s="319">
        <v>4</v>
      </c>
      <c r="D33" s="162" t="s">
        <v>292</v>
      </c>
      <c r="E33" s="332">
        <v>703.5</v>
      </c>
      <c r="F33" s="332">
        <v>840</v>
      </c>
      <c r="G33" s="332">
        <v>747.51492049662397</v>
      </c>
      <c r="H33" s="332">
        <v>21504.9</v>
      </c>
      <c r="I33" s="332">
        <v>787.5</v>
      </c>
      <c r="J33" s="332">
        <v>892.5</v>
      </c>
      <c r="K33" s="332">
        <v>855.68434940228985</v>
      </c>
      <c r="L33" s="332">
        <v>8618.0999999999985</v>
      </c>
      <c r="M33" s="332">
        <v>682.5</v>
      </c>
      <c r="N33" s="332">
        <v>819</v>
      </c>
      <c r="O33" s="332">
        <v>711.07442515975833</v>
      </c>
      <c r="P33" s="334">
        <v>26531.199999999997</v>
      </c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133"/>
      <c r="AE33" s="133"/>
    </row>
    <row r="34" spans="1:31" ht="12" customHeight="1" x14ac:dyDescent="0.15">
      <c r="A34" s="133"/>
      <c r="B34" s="159"/>
      <c r="C34" s="319">
        <v>5</v>
      </c>
      <c r="D34" s="162"/>
      <c r="E34" s="332">
        <v>714</v>
      </c>
      <c r="F34" s="332">
        <v>855.75</v>
      </c>
      <c r="G34" s="332">
        <v>759.40915526191611</v>
      </c>
      <c r="H34" s="332">
        <v>10547.5</v>
      </c>
      <c r="I34" s="332">
        <v>840</v>
      </c>
      <c r="J34" s="332">
        <v>950.25</v>
      </c>
      <c r="K34" s="332">
        <v>887.38299584851325</v>
      </c>
      <c r="L34" s="332">
        <v>12506.400000000001</v>
      </c>
      <c r="M34" s="332">
        <v>714</v>
      </c>
      <c r="N34" s="332">
        <v>892.5</v>
      </c>
      <c r="O34" s="332">
        <v>731.9768759918386</v>
      </c>
      <c r="P34" s="334">
        <v>32100.400000000001</v>
      </c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133"/>
      <c r="AE34" s="133"/>
    </row>
    <row r="35" spans="1:31" ht="12" customHeight="1" x14ac:dyDescent="0.15">
      <c r="A35" s="133"/>
      <c r="B35" s="159"/>
      <c r="C35" s="319">
        <v>6</v>
      </c>
      <c r="D35" s="162"/>
      <c r="E35" s="332">
        <v>682.5</v>
      </c>
      <c r="F35" s="332">
        <v>840</v>
      </c>
      <c r="G35" s="332">
        <v>734.36227100181543</v>
      </c>
      <c r="H35" s="332">
        <v>4391.3999999999996</v>
      </c>
      <c r="I35" s="332">
        <v>787.5</v>
      </c>
      <c r="J35" s="332">
        <v>966</v>
      </c>
      <c r="K35" s="332">
        <v>894.95180982476302</v>
      </c>
      <c r="L35" s="332">
        <v>11103.9</v>
      </c>
      <c r="M35" s="332">
        <v>682.5</v>
      </c>
      <c r="N35" s="332">
        <v>787.5</v>
      </c>
      <c r="O35" s="332">
        <v>738.91772464555652</v>
      </c>
      <c r="P35" s="334">
        <v>8349.6</v>
      </c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133"/>
      <c r="AE35" s="133"/>
    </row>
    <row r="36" spans="1:31" ht="12" customHeight="1" x14ac:dyDescent="0.15">
      <c r="A36" s="133"/>
      <c r="B36" s="159"/>
      <c r="C36" s="319">
        <v>7</v>
      </c>
      <c r="D36" s="162"/>
      <c r="E36" s="332">
        <v>609</v>
      </c>
      <c r="F36" s="332">
        <v>855.75</v>
      </c>
      <c r="G36" s="332">
        <v>690.92361805694463</v>
      </c>
      <c r="H36" s="332">
        <v>6884.1</v>
      </c>
      <c r="I36" s="332">
        <v>714</v>
      </c>
      <c r="J36" s="332">
        <v>950.25</v>
      </c>
      <c r="K36" s="332">
        <v>813.19435396308393</v>
      </c>
      <c r="L36" s="332">
        <v>13250.5</v>
      </c>
      <c r="M36" s="332">
        <v>609</v>
      </c>
      <c r="N36" s="332">
        <v>892.5</v>
      </c>
      <c r="O36" s="332">
        <v>713.26839450959858</v>
      </c>
      <c r="P36" s="334">
        <v>8750.4000000000015</v>
      </c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133"/>
      <c r="AE36" s="133"/>
    </row>
    <row r="37" spans="1:31" ht="12" customHeight="1" x14ac:dyDescent="0.15">
      <c r="A37" s="133"/>
      <c r="B37" s="159"/>
      <c r="C37" s="319">
        <v>8</v>
      </c>
      <c r="D37" s="162"/>
      <c r="E37" s="332">
        <v>672</v>
      </c>
      <c r="F37" s="332">
        <v>756</v>
      </c>
      <c r="G37" s="332">
        <v>709.64384396586752</v>
      </c>
      <c r="H37" s="332">
        <v>6220.6</v>
      </c>
      <c r="I37" s="332">
        <v>756</v>
      </c>
      <c r="J37" s="332">
        <v>997.5</v>
      </c>
      <c r="K37" s="332">
        <v>885.45050157990011</v>
      </c>
      <c r="L37" s="332">
        <v>17364</v>
      </c>
      <c r="M37" s="332">
        <v>661.5</v>
      </c>
      <c r="N37" s="332">
        <v>892.5</v>
      </c>
      <c r="O37" s="332">
        <v>732.06970675944331</v>
      </c>
      <c r="P37" s="334">
        <v>14970.8</v>
      </c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133"/>
      <c r="AE37" s="133"/>
    </row>
    <row r="38" spans="1:31" ht="12" customHeight="1" x14ac:dyDescent="0.15">
      <c r="A38" s="133"/>
      <c r="B38" s="159"/>
      <c r="C38" s="319">
        <v>9</v>
      </c>
      <c r="D38" s="162"/>
      <c r="E38" s="332">
        <v>642.6</v>
      </c>
      <c r="F38" s="332">
        <v>756</v>
      </c>
      <c r="G38" s="332">
        <v>704.0818102697998</v>
      </c>
      <c r="H38" s="332">
        <v>5977.7</v>
      </c>
      <c r="I38" s="332">
        <v>787.5</v>
      </c>
      <c r="J38" s="332">
        <v>997.5</v>
      </c>
      <c r="K38" s="332">
        <v>870.65115346038112</v>
      </c>
      <c r="L38" s="332">
        <v>12538.4</v>
      </c>
      <c r="M38" s="332">
        <v>672</v>
      </c>
      <c r="N38" s="332">
        <v>766.5</v>
      </c>
      <c r="O38" s="332">
        <v>710.87011677455052</v>
      </c>
      <c r="P38" s="334">
        <v>18303.599999999999</v>
      </c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133"/>
      <c r="AE38" s="133"/>
    </row>
    <row r="39" spans="1:31" ht="12" customHeight="1" x14ac:dyDescent="0.15">
      <c r="A39" s="133"/>
      <c r="B39" s="159"/>
      <c r="C39" s="319">
        <v>10</v>
      </c>
      <c r="D39" s="162"/>
      <c r="E39" s="332">
        <v>651</v>
      </c>
      <c r="F39" s="332">
        <v>787.5</v>
      </c>
      <c r="G39" s="332">
        <v>684.76294260513862</v>
      </c>
      <c r="H39" s="332">
        <v>7350.2</v>
      </c>
      <c r="I39" s="332">
        <v>756</v>
      </c>
      <c r="J39" s="332">
        <v>934.5</v>
      </c>
      <c r="K39" s="332">
        <v>838.03695652173894</v>
      </c>
      <c r="L39" s="332">
        <v>12178.7</v>
      </c>
      <c r="M39" s="332">
        <v>672</v>
      </c>
      <c r="N39" s="332">
        <v>892.5</v>
      </c>
      <c r="O39" s="332">
        <v>716.6147666411631</v>
      </c>
      <c r="P39" s="334">
        <v>20670</v>
      </c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133"/>
      <c r="AE39" s="133"/>
    </row>
    <row r="40" spans="1:31" ht="12" customHeight="1" x14ac:dyDescent="0.15">
      <c r="A40" s="133"/>
      <c r="B40" s="159"/>
      <c r="C40" s="319">
        <v>11</v>
      </c>
      <c r="D40" s="162"/>
      <c r="E40" s="332">
        <v>651</v>
      </c>
      <c r="F40" s="332">
        <v>840</v>
      </c>
      <c r="G40" s="332">
        <v>703.70859060402688</v>
      </c>
      <c r="H40" s="332">
        <v>12034.099999999999</v>
      </c>
      <c r="I40" s="332">
        <v>756</v>
      </c>
      <c r="J40" s="332">
        <v>997.5</v>
      </c>
      <c r="K40" s="332">
        <v>855.26508987701061</v>
      </c>
      <c r="L40" s="332">
        <v>9411.7000000000007</v>
      </c>
      <c r="M40" s="332">
        <v>672</v>
      </c>
      <c r="N40" s="332">
        <v>892.5</v>
      </c>
      <c r="O40" s="332">
        <v>711.71989051094909</v>
      </c>
      <c r="P40" s="334">
        <v>16827.599999999999</v>
      </c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33"/>
      <c r="AE40" s="133"/>
    </row>
    <row r="41" spans="1:31" ht="12" customHeight="1" x14ac:dyDescent="0.15">
      <c r="A41" s="133"/>
      <c r="B41" s="335"/>
      <c r="C41" s="295">
        <v>12</v>
      </c>
      <c r="D41" s="163"/>
      <c r="E41" s="336">
        <v>651</v>
      </c>
      <c r="F41" s="336">
        <v>840</v>
      </c>
      <c r="G41" s="336">
        <v>706.53815172817804</v>
      </c>
      <c r="H41" s="336">
        <v>8806</v>
      </c>
      <c r="I41" s="336">
        <v>756</v>
      </c>
      <c r="J41" s="336">
        <v>1050</v>
      </c>
      <c r="K41" s="336">
        <v>867.24608772631223</v>
      </c>
      <c r="L41" s="337">
        <v>7308</v>
      </c>
      <c r="M41" s="336">
        <v>651</v>
      </c>
      <c r="N41" s="336">
        <v>892.5</v>
      </c>
      <c r="O41" s="336">
        <v>710.86076585059652</v>
      </c>
      <c r="P41" s="336">
        <v>18438</v>
      </c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133"/>
      <c r="AE41" s="133"/>
    </row>
    <row r="42" spans="1:31" ht="12" customHeight="1" x14ac:dyDescent="0.15">
      <c r="A42" s="162"/>
      <c r="B42" s="454"/>
      <c r="C42" s="455"/>
      <c r="D42" s="371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1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133"/>
      <c r="AE42" s="133"/>
    </row>
    <row r="43" spans="1:31" ht="12" customHeight="1" x14ac:dyDescent="0.15">
      <c r="A43" s="162"/>
      <c r="B43" s="470"/>
      <c r="C43" s="471"/>
      <c r="D43" s="369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1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133"/>
      <c r="AE43" s="133"/>
    </row>
    <row r="44" spans="1:31" ht="12" customHeight="1" x14ac:dyDescent="0.15">
      <c r="A44" s="162"/>
      <c r="B44" s="456">
        <v>41246</v>
      </c>
      <c r="C44" s="457"/>
      <c r="D44" s="375">
        <v>41257</v>
      </c>
      <c r="E44" s="332">
        <v>651</v>
      </c>
      <c r="F44" s="332">
        <v>840</v>
      </c>
      <c r="G44" s="332">
        <v>694.83034336419735</v>
      </c>
      <c r="H44" s="332">
        <v>4504.3</v>
      </c>
      <c r="I44" s="332">
        <v>798</v>
      </c>
      <c r="J44" s="332">
        <v>1050</v>
      </c>
      <c r="K44" s="332">
        <v>875.67090069284086</v>
      </c>
      <c r="L44" s="332">
        <v>3968</v>
      </c>
      <c r="M44" s="332">
        <v>651</v>
      </c>
      <c r="N44" s="332">
        <v>892.5</v>
      </c>
      <c r="O44" s="332">
        <v>708.28417266187057</v>
      </c>
      <c r="P44" s="332">
        <v>6181.3</v>
      </c>
      <c r="Q44" s="331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133"/>
      <c r="AE44" s="133"/>
    </row>
    <row r="45" spans="1:31" ht="12" customHeight="1" x14ac:dyDescent="0.15">
      <c r="A45" s="162"/>
      <c r="B45" s="456">
        <v>41260</v>
      </c>
      <c r="C45" s="457"/>
      <c r="D45" s="375">
        <v>41270</v>
      </c>
      <c r="E45" s="332">
        <v>714</v>
      </c>
      <c r="F45" s="332">
        <v>840</v>
      </c>
      <c r="G45" s="332">
        <v>743.456204379562</v>
      </c>
      <c r="H45" s="332">
        <v>4086.1</v>
      </c>
      <c r="I45" s="332">
        <v>756</v>
      </c>
      <c r="J45" s="332">
        <v>934.5</v>
      </c>
      <c r="K45" s="332">
        <v>856.13314569536408</v>
      </c>
      <c r="L45" s="332">
        <v>2561.1999999999998</v>
      </c>
      <c r="M45" s="332">
        <v>703.5</v>
      </c>
      <c r="N45" s="332">
        <v>892.5</v>
      </c>
      <c r="O45" s="332">
        <v>712.15913296325675</v>
      </c>
      <c r="P45" s="332">
        <v>11481.8</v>
      </c>
      <c r="Q45" s="331"/>
      <c r="R45" s="333"/>
      <c r="S45" s="333"/>
      <c r="T45" s="333"/>
      <c r="U45" s="333"/>
      <c r="V45" s="333"/>
      <c r="W45" s="333"/>
      <c r="X45" s="333"/>
      <c r="Y45" s="133"/>
      <c r="Z45" s="133"/>
      <c r="AA45" s="133"/>
      <c r="AB45" s="133"/>
      <c r="AC45" s="133"/>
      <c r="AD45" s="133"/>
      <c r="AE45" s="133"/>
    </row>
    <row r="46" spans="1:31" ht="13.5" customHeight="1" x14ac:dyDescent="0.15">
      <c r="B46" s="458"/>
      <c r="C46" s="459"/>
      <c r="D46" s="380"/>
      <c r="E46" s="248"/>
      <c r="F46" s="248"/>
      <c r="G46" s="248"/>
      <c r="H46" s="166">
        <v>216</v>
      </c>
      <c r="I46" s="248"/>
      <c r="J46" s="248"/>
      <c r="K46" s="248"/>
      <c r="L46" s="163">
        <v>779</v>
      </c>
      <c r="M46" s="248"/>
      <c r="N46" s="248"/>
      <c r="O46" s="248"/>
      <c r="P46" s="248">
        <v>775</v>
      </c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2" spans="5:24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34" customWidth="1"/>
    <col min="2" max="2" width="3.875" style="134" customWidth="1"/>
    <col min="3" max="3" width="8" style="134" customWidth="1"/>
    <col min="4" max="4" width="2.875" style="134" customWidth="1"/>
    <col min="5" max="5" width="7.125" style="134" customWidth="1"/>
    <col min="6" max="7" width="7.625" style="134" customWidth="1"/>
    <col min="8" max="8" width="9.125" style="134" customWidth="1"/>
    <col min="9" max="9" width="7" style="134" customWidth="1"/>
    <col min="10" max="11" width="7.625" style="134" customWidth="1"/>
    <col min="12" max="12" width="9.125" style="134" customWidth="1"/>
    <col min="13" max="13" width="6.75" style="134" customWidth="1"/>
    <col min="14" max="15" width="7.625" style="134" customWidth="1"/>
    <col min="16" max="16" width="9.125" style="134" customWidth="1"/>
    <col min="17" max="17" width="6.5" style="134" customWidth="1"/>
    <col min="18" max="19" width="7.625" style="134" customWidth="1"/>
    <col min="20" max="20" width="9.125" style="134" customWidth="1"/>
    <col min="21" max="23" width="7.5" style="134"/>
    <col min="24" max="25" width="8.5" style="134" bestFit="1" customWidth="1"/>
    <col min="26" max="28" width="7.5" style="134"/>
    <col min="29" max="29" width="8.5" style="134" bestFit="1" customWidth="1"/>
    <col min="30" max="16384" width="7.5" style="134"/>
  </cols>
  <sheetData>
    <row r="1" spans="1:38" ht="15" customHeight="1" x14ac:dyDescent="0.15">
      <c r="B1" s="132" t="s">
        <v>202</v>
      </c>
      <c r="C1" s="348"/>
      <c r="D1" s="348"/>
    </row>
    <row r="2" spans="1:38" ht="12.75" customHeight="1" x14ac:dyDescent="0.15">
      <c r="B2" s="134" t="s">
        <v>329</v>
      </c>
      <c r="C2" s="318"/>
      <c r="D2" s="318"/>
    </row>
    <row r="3" spans="1:38" ht="12.75" customHeight="1" x14ac:dyDescent="0.15">
      <c r="B3" s="318"/>
      <c r="C3" s="318"/>
      <c r="D3" s="318"/>
      <c r="T3" s="135" t="s">
        <v>82</v>
      </c>
      <c r="V3" s="133"/>
    </row>
    <row r="4" spans="1:38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V4" s="133"/>
    </row>
    <row r="5" spans="1:38" ht="11.25" customHeight="1" x14ac:dyDescent="0.15">
      <c r="A5" s="162"/>
      <c r="B5" s="477"/>
      <c r="C5" s="478" t="s">
        <v>330</v>
      </c>
      <c r="D5" s="479"/>
      <c r="E5" s="480" t="s">
        <v>331</v>
      </c>
      <c r="F5" s="481"/>
      <c r="G5" s="481"/>
      <c r="H5" s="479"/>
      <c r="I5" s="480" t="s">
        <v>332</v>
      </c>
      <c r="J5" s="481"/>
      <c r="K5" s="481"/>
      <c r="L5" s="479"/>
      <c r="M5" s="480" t="s">
        <v>206</v>
      </c>
      <c r="N5" s="481"/>
      <c r="O5" s="481"/>
      <c r="P5" s="479"/>
      <c r="Q5" s="480" t="s">
        <v>207</v>
      </c>
      <c r="R5" s="481"/>
      <c r="S5" s="481"/>
      <c r="T5" s="479"/>
      <c r="V5" s="333"/>
      <c r="W5" s="155"/>
      <c r="X5" s="155"/>
      <c r="Y5" s="155"/>
      <c r="Z5" s="155"/>
    </row>
    <row r="6" spans="1:38" ht="11.25" customHeight="1" x14ac:dyDescent="0.15">
      <c r="A6" s="162"/>
      <c r="B6" s="482" t="s">
        <v>333</v>
      </c>
      <c r="C6" s="481"/>
      <c r="D6" s="479"/>
      <c r="E6" s="483" t="s">
        <v>334</v>
      </c>
      <c r="F6" s="483" t="s">
        <v>335</v>
      </c>
      <c r="G6" s="484" t="s">
        <v>336</v>
      </c>
      <c r="H6" s="483" t="s">
        <v>93</v>
      </c>
      <c r="I6" s="483" t="s">
        <v>132</v>
      </c>
      <c r="J6" s="483" t="s">
        <v>91</v>
      </c>
      <c r="K6" s="484" t="s">
        <v>167</v>
      </c>
      <c r="L6" s="483" t="s">
        <v>93</v>
      </c>
      <c r="M6" s="483" t="s">
        <v>132</v>
      </c>
      <c r="N6" s="483" t="s">
        <v>91</v>
      </c>
      <c r="O6" s="484" t="s">
        <v>167</v>
      </c>
      <c r="P6" s="483" t="s">
        <v>93</v>
      </c>
      <c r="Q6" s="483" t="s">
        <v>132</v>
      </c>
      <c r="R6" s="483" t="s">
        <v>91</v>
      </c>
      <c r="S6" s="484" t="s">
        <v>167</v>
      </c>
      <c r="T6" s="483" t="s">
        <v>93</v>
      </c>
      <c r="V6" s="333"/>
      <c r="W6" s="155"/>
      <c r="X6" s="155"/>
      <c r="Y6" s="155"/>
      <c r="Z6" s="155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</row>
    <row r="7" spans="1:38" ht="11.25" customHeight="1" x14ac:dyDescent="0.15">
      <c r="A7" s="162"/>
      <c r="B7" s="159" t="s">
        <v>337</v>
      </c>
      <c r="C7" s="133">
        <v>21</v>
      </c>
      <c r="D7" s="162" t="s">
        <v>275</v>
      </c>
      <c r="E7" s="332">
        <v>714</v>
      </c>
      <c r="F7" s="332">
        <v>1365</v>
      </c>
      <c r="G7" s="332">
        <v>885</v>
      </c>
      <c r="H7" s="332">
        <v>3085597</v>
      </c>
      <c r="I7" s="332">
        <v>380</v>
      </c>
      <c r="J7" s="332">
        <v>630</v>
      </c>
      <c r="K7" s="332">
        <v>479</v>
      </c>
      <c r="L7" s="332">
        <v>5306157</v>
      </c>
      <c r="M7" s="332">
        <v>740</v>
      </c>
      <c r="N7" s="332">
        <v>1313</v>
      </c>
      <c r="O7" s="332">
        <v>923</v>
      </c>
      <c r="P7" s="332">
        <v>4941826</v>
      </c>
      <c r="Q7" s="332">
        <v>662</v>
      </c>
      <c r="R7" s="332">
        <v>1050</v>
      </c>
      <c r="S7" s="332">
        <v>815</v>
      </c>
      <c r="T7" s="332">
        <v>5971616</v>
      </c>
      <c r="U7" s="133"/>
      <c r="V7" s="333"/>
      <c r="W7" s="155"/>
      <c r="X7" s="155"/>
      <c r="Y7" s="155"/>
      <c r="Z7" s="155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</row>
    <row r="8" spans="1:38" ht="11.25" customHeight="1" x14ac:dyDescent="0.15">
      <c r="A8" s="162"/>
      <c r="B8" s="159"/>
      <c r="C8" s="133">
        <v>22</v>
      </c>
      <c r="D8" s="162"/>
      <c r="E8" s="332">
        <v>756</v>
      </c>
      <c r="F8" s="332">
        <v>1344</v>
      </c>
      <c r="G8" s="332">
        <v>977</v>
      </c>
      <c r="H8" s="332">
        <v>3070858</v>
      </c>
      <c r="I8" s="332">
        <v>420</v>
      </c>
      <c r="J8" s="332">
        <v>662</v>
      </c>
      <c r="K8" s="332">
        <v>500</v>
      </c>
      <c r="L8" s="332">
        <v>5643954</v>
      </c>
      <c r="M8" s="332">
        <v>777</v>
      </c>
      <c r="N8" s="332">
        <v>1302</v>
      </c>
      <c r="O8" s="332">
        <v>996</v>
      </c>
      <c r="P8" s="332">
        <v>4960437</v>
      </c>
      <c r="Q8" s="332">
        <v>735</v>
      </c>
      <c r="R8" s="332">
        <v>1134</v>
      </c>
      <c r="S8" s="332">
        <v>890</v>
      </c>
      <c r="T8" s="334">
        <v>5976373</v>
      </c>
      <c r="U8" s="133"/>
      <c r="V8" s="333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</row>
    <row r="9" spans="1:38" ht="11.25" customHeight="1" x14ac:dyDescent="0.15">
      <c r="A9" s="133"/>
      <c r="B9" s="335"/>
      <c r="C9" s="151">
        <v>23</v>
      </c>
      <c r="D9" s="163"/>
      <c r="E9" s="164">
        <v>714</v>
      </c>
      <c r="F9" s="164">
        <v>1207.5</v>
      </c>
      <c r="G9" s="164">
        <v>961.53003747624052</v>
      </c>
      <c r="H9" s="164">
        <v>3008470.5999999996</v>
      </c>
      <c r="I9" s="164">
        <v>388.5</v>
      </c>
      <c r="J9" s="164">
        <v>714</v>
      </c>
      <c r="K9" s="164">
        <v>542.77415525071035</v>
      </c>
      <c r="L9" s="164">
        <v>5891586.9000000013</v>
      </c>
      <c r="M9" s="164">
        <v>714</v>
      </c>
      <c r="N9" s="164">
        <v>1239</v>
      </c>
      <c r="O9" s="164">
        <v>980.64857784752689</v>
      </c>
      <c r="P9" s="164">
        <v>5297929.4000000004</v>
      </c>
      <c r="Q9" s="164">
        <v>672</v>
      </c>
      <c r="R9" s="164">
        <v>1155</v>
      </c>
      <c r="S9" s="164">
        <v>912.5318165029928</v>
      </c>
      <c r="T9" s="165">
        <v>6286791.2999999998</v>
      </c>
      <c r="U9" s="133"/>
      <c r="V9" s="333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1:38" ht="11.25" customHeight="1" x14ac:dyDescent="0.15">
      <c r="A10" s="133"/>
      <c r="B10" s="205" t="s">
        <v>255</v>
      </c>
      <c r="C10" s="333">
        <v>4</v>
      </c>
      <c r="D10" s="334" t="s">
        <v>292</v>
      </c>
      <c r="E10" s="332">
        <v>829.5</v>
      </c>
      <c r="F10" s="332">
        <v>945</v>
      </c>
      <c r="G10" s="332">
        <v>890.08378678412373</v>
      </c>
      <c r="H10" s="332">
        <v>234556.60000000003</v>
      </c>
      <c r="I10" s="332">
        <v>441</v>
      </c>
      <c r="J10" s="332">
        <v>546</v>
      </c>
      <c r="K10" s="332">
        <v>480.05427316317315</v>
      </c>
      <c r="L10" s="332">
        <v>522592.99999999994</v>
      </c>
      <c r="M10" s="332">
        <v>840</v>
      </c>
      <c r="N10" s="332">
        <v>966</v>
      </c>
      <c r="O10" s="332">
        <v>889.81043139049098</v>
      </c>
      <c r="P10" s="332">
        <v>408143.50000000012</v>
      </c>
      <c r="Q10" s="332">
        <v>777</v>
      </c>
      <c r="R10" s="332">
        <v>892.5</v>
      </c>
      <c r="S10" s="332">
        <v>835.35072692122901</v>
      </c>
      <c r="T10" s="334">
        <v>554886.60000000009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1:38" ht="11.25" customHeight="1" x14ac:dyDescent="0.15">
      <c r="A11" s="133"/>
      <c r="B11" s="205"/>
      <c r="C11" s="333">
        <v>5</v>
      </c>
      <c r="D11" s="334"/>
      <c r="E11" s="332">
        <v>819</v>
      </c>
      <c r="F11" s="332">
        <v>976.5</v>
      </c>
      <c r="G11" s="332">
        <v>892.36039980894043</v>
      </c>
      <c r="H11" s="332">
        <v>236581.00000000003</v>
      </c>
      <c r="I11" s="332">
        <v>462</v>
      </c>
      <c r="J11" s="332">
        <v>546</v>
      </c>
      <c r="K11" s="332">
        <v>499.24129441210079</v>
      </c>
      <c r="L11" s="332">
        <v>556484.79999999993</v>
      </c>
      <c r="M11" s="332">
        <v>819</v>
      </c>
      <c r="N11" s="332">
        <v>997.5</v>
      </c>
      <c r="O11" s="332">
        <v>892.01025493628651</v>
      </c>
      <c r="P11" s="332">
        <v>447534.9</v>
      </c>
      <c r="Q11" s="332">
        <v>772.80000000000007</v>
      </c>
      <c r="R11" s="332">
        <v>903</v>
      </c>
      <c r="S11" s="332">
        <v>833.09938768006202</v>
      </c>
      <c r="T11" s="334">
        <v>530975.1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1:38" ht="11.25" customHeight="1" x14ac:dyDescent="0.15">
      <c r="A12" s="133"/>
      <c r="B12" s="205"/>
      <c r="C12" s="333">
        <v>6</v>
      </c>
      <c r="D12" s="334"/>
      <c r="E12" s="332">
        <v>871.5</v>
      </c>
      <c r="F12" s="332">
        <v>1155</v>
      </c>
      <c r="G12" s="332">
        <v>1057.9081321610197</v>
      </c>
      <c r="H12" s="332">
        <v>238976.19999999998</v>
      </c>
      <c r="I12" s="332">
        <v>483</v>
      </c>
      <c r="J12" s="332">
        <v>651</v>
      </c>
      <c r="K12" s="332">
        <v>574.61315782077395</v>
      </c>
      <c r="L12" s="332">
        <v>466786.39999999991</v>
      </c>
      <c r="M12" s="332">
        <v>892.5</v>
      </c>
      <c r="N12" s="332">
        <v>1186.5</v>
      </c>
      <c r="O12" s="332">
        <v>1054.4723605324664</v>
      </c>
      <c r="P12" s="332">
        <v>352217.2</v>
      </c>
      <c r="Q12" s="332">
        <v>809.97</v>
      </c>
      <c r="R12" s="332">
        <v>1029</v>
      </c>
      <c r="S12" s="332">
        <v>947.86069267319203</v>
      </c>
      <c r="T12" s="334">
        <v>491016.9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</row>
    <row r="13" spans="1:38" ht="11.25" customHeight="1" x14ac:dyDescent="0.15">
      <c r="A13" s="133"/>
      <c r="B13" s="205"/>
      <c r="C13" s="333">
        <v>7</v>
      </c>
      <c r="D13" s="334"/>
      <c r="E13" s="332">
        <v>945</v>
      </c>
      <c r="F13" s="332">
        <v>1102.5</v>
      </c>
      <c r="G13" s="332">
        <v>1025.7263300801087</v>
      </c>
      <c r="H13" s="332">
        <v>235182.00000000003</v>
      </c>
      <c r="I13" s="332">
        <v>493.5</v>
      </c>
      <c r="J13" s="332">
        <v>656.35500000000002</v>
      </c>
      <c r="K13" s="332">
        <v>579.23494796480088</v>
      </c>
      <c r="L13" s="332">
        <v>464843.6</v>
      </c>
      <c r="M13" s="332">
        <v>945</v>
      </c>
      <c r="N13" s="332">
        <v>1155</v>
      </c>
      <c r="O13" s="332">
        <v>1037.1535714427578</v>
      </c>
      <c r="P13" s="332">
        <v>391687.3</v>
      </c>
      <c r="Q13" s="332">
        <v>787.5</v>
      </c>
      <c r="R13" s="332">
        <v>1071</v>
      </c>
      <c r="S13" s="332">
        <v>909.4290015462368</v>
      </c>
      <c r="T13" s="334">
        <v>518583.79999999993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</row>
    <row r="14" spans="1:38" ht="11.25" customHeight="1" x14ac:dyDescent="0.15">
      <c r="A14" s="133"/>
      <c r="B14" s="205"/>
      <c r="C14" s="333">
        <v>8</v>
      </c>
      <c r="D14" s="334"/>
      <c r="E14" s="332">
        <v>913.5</v>
      </c>
      <c r="F14" s="332">
        <v>1102.5</v>
      </c>
      <c r="G14" s="332">
        <v>1001.8323801926327</v>
      </c>
      <c r="H14" s="332">
        <v>225062.6</v>
      </c>
      <c r="I14" s="332">
        <v>471.97500000000002</v>
      </c>
      <c r="J14" s="332">
        <v>651</v>
      </c>
      <c r="K14" s="332">
        <v>546.92038785357545</v>
      </c>
      <c r="L14" s="332">
        <v>438267.50000000006</v>
      </c>
      <c r="M14" s="332">
        <v>945</v>
      </c>
      <c r="N14" s="332">
        <v>1155</v>
      </c>
      <c r="O14" s="332">
        <v>1038.8848630242458</v>
      </c>
      <c r="P14" s="332">
        <v>387100.1</v>
      </c>
      <c r="Q14" s="332">
        <v>840</v>
      </c>
      <c r="R14" s="332">
        <v>1029</v>
      </c>
      <c r="S14" s="332">
        <v>911.67341121069126</v>
      </c>
      <c r="T14" s="334">
        <v>491058.19999999995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</row>
    <row r="15" spans="1:38" ht="11.25" customHeight="1" x14ac:dyDescent="0.15">
      <c r="A15" s="133"/>
      <c r="B15" s="205"/>
      <c r="C15" s="333">
        <v>9</v>
      </c>
      <c r="D15" s="334"/>
      <c r="E15" s="332">
        <v>829.5</v>
      </c>
      <c r="F15" s="332">
        <v>1050</v>
      </c>
      <c r="G15" s="332">
        <v>983.10711169920216</v>
      </c>
      <c r="H15" s="332">
        <v>203397.7</v>
      </c>
      <c r="I15" s="332">
        <v>441</v>
      </c>
      <c r="J15" s="332">
        <v>610.05000000000007</v>
      </c>
      <c r="K15" s="332">
        <v>531.1357702749134</v>
      </c>
      <c r="L15" s="332">
        <v>410578.40000000008</v>
      </c>
      <c r="M15" s="332">
        <v>850.5</v>
      </c>
      <c r="N15" s="332">
        <v>1102.92</v>
      </c>
      <c r="O15" s="332">
        <v>1020.0314563916191</v>
      </c>
      <c r="P15" s="332">
        <v>353213.7</v>
      </c>
      <c r="Q15" s="332">
        <v>756</v>
      </c>
      <c r="R15" s="332">
        <v>997.5</v>
      </c>
      <c r="S15" s="332">
        <v>897.62677269823496</v>
      </c>
      <c r="T15" s="334">
        <v>407118.7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</row>
    <row r="16" spans="1:38" ht="11.25" customHeight="1" x14ac:dyDescent="0.15">
      <c r="A16" s="133"/>
      <c r="B16" s="205"/>
      <c r="C16" s="333">
        <v>10</v>
      </c>
      <c r="D16" s="334"/>
      <c r="E16" s="332">
        <v>756</v>
      </c>
      <c r="F16" s="332">
        <v>1029</v>
      </c>
      <c r="G16" s="332">
        <v>877.92120934762738</v>
      </c>
      <c r="H16" s="332">
        <v>295925.7</v>
      </c>
      <c r="I16" s="332">
        <v>399</v>
      </c>
      <c r="J16" s="332">
        <v>559.96500000000003</v>
      </c>
      <c r="K16" s="332">
        <v>474.09943940076454</v>
      </c>
      <c r="L16" s="332">
        <v>486706</v>
      </c>
      <c r="M16" s="332">
        <v>777</v>
      </c>
      <c r="N16" s="332">
        <v>1081.5</v>
      </c>
      <c r="O16" s="332">
        <v>900.89563396833864</v>
      </c>
      <c r="P16" s="332">
        <v>479000.80000000005</v>
      </c>
      <c r="Q16" s="332">
        <v>702.97500000000002</v>
      </c>
      <c r="R16" s="332">
        <v>976.5</v>
      </c>
      <c r="S16" s="332">
        <v>810.21453516022871</v>
      </c>
      <c r="T16" s="334">
        <v>604526.79999999993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</row>
    <row r="17" spans="1:38" ht="11.25" customHeight="1" x14ac:dyDescent="0.15">
      <c r="A17" s="133"/>
      <c r="B17" s="205"/>
      <c r="C17" s="333">
        <v>11</v>
      </c>
      <c r="D17" s="334"/>
      <c r="E17" s="332">
        <v>723.97500000000002</v>
      </c>
      <c r="F17" s="332">
        <v>892.5</v>
      </c>
      <c r="G17" s="332">
        <v>814.39497858899722</v>
      </c>
      <c r="H17" s="332">
        <v>286247.7</v>
      </c>
      <c r="I17" s="332">
        <v>367.5</v>
      </c>
      <c r="J17" s="332">
        <v>493.5</v>
      </c>
      <c r="K17" s="332">
        <v>445.5473376090265</v>
      </c>
      <c r="L17" s="332">
        <v>508126</v>
      </c>
      <c r="M17" s="332">
        <v>714</v>
      </c>
      <c r="N17" s="332">
        <v>945</v>
      </c>
      <c r="O17" s="332">
        <v>832.33098155395248</v>
      </c>
      <c r="P17" s="332">
        <v>476404.1</v>
      </c>
      <c r="Q17" s="332">
        <v>693</v>
      </c>
      <c r="R17" s="332">
        <v>829.92</v>
      </c>
      <c r="S17" s="332">
        <v>764.74550960088231</v>
      </c>
      <c r="T17" s="334">
        <v>606165.80000000005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</row>
    <row r="18" spans="1:38" ht="11.25" customHeight="1" x14ac:dyDescent="0.15">
      <c r="A18" s="133"/>
      <c r="B18" s="290"/>
      <c r="C18" s="485">
        <v>12</v>
      </c>
      <c r="D18" s="337"/>
      <c r="E18" s="336">
        <v>735</v>
      </c>
      <c r="F18" s="336">
        <v>1155</v>
      </c>
      <c r="G18" s="336">
        <v>921.73167837656729</v>
      </c>
      <c r="H18" s="336">
        <v>302480.40000000002</v>
      </c>
      <c r="I18" s="336">
        <v>367.5</v>
      </c>
      <c r="J18" s="336">
        <v>546</v>
      </c>
      <c r="K18" s="336">
        <v>463.48025371845563</v>
      </c>
      <c r="L18" s="336">
        <v>494307.20000000007</v>
      </c>
      <c r="M18" s="336">
        <v>714</v>
      </c>
      <c r="N18" s="336">
        <v>1134</v>
      </c>
      <c r="O18" s="336">
        <v>928.7830045018236</v>
      </c>
      <c r="P18" s="336">
        <v>480429.69999999995</v>
      </c>
      <c r="Q18" s="336">
        <v>695.1</v>
      </c>
      <c r="R18" s="336">
        <v>1050</v>
      </c>
      <c r="S18" s="336">
        <v>847.7860410717027</v>
      </c>
      <c r="T18" s="337">
        <v>602084.60000000009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</row>
    <row r="19" spans="1:38" ht="11.25" customHeight="1" x14ac:dyDescent="0.15">
      <c r="A19" s="162"/>
      <c r="B19" s="486"/>
      <c r="C19" s="281">
        <v>41246</v>
      </c>
      <c r="D19" s="334"/>
      <c r="E19" s="332">
        <v>735</v>
      </c>
      <c r="F19" s="332">
        <v>892.5</v>
      </c>
      <c r="G19" s="332">
        <v>826.27471156956369</v>
      </c>
      <c r="H19" s="332">
        <v>29642.7</v>
      </c>
      <c r="I19" s="332">
        <v>367.5</v>
      </c>
      <c r="J19" s="332">
        <v>493.5</v>
      </c>
      <c r="K19" s="332">
        <v>447.55935352801225</v>
      </c>
      <c r="L19" s="332">
        <v>54131.3</v>
      </c>
      <c r="M19" s="332">
        <v>714</v>
      </c>
      <c r="N19" s="332">
        <v>924</v>
      </c>
      <c r="O19" s="332">
        <v>832.11964378817868</v>
      </c>
      <c r="P19" s="332">
        <v>56024</v>
      </c>
      <c r="Q19" s="332">
        <v>695.1</v>
      </c>
      <c r="R19" s="332">
        <v>829.5</v>
      </c>
      <c r="S19" s="332">
        <v>764.86376840748596</v>
      </c>
      <c r="T19" s="332">
        <v>63098.5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</row>
    <row r="20" spans="1:38" ht="11.25" customHeight="1" x14ac:dyDescent="0.15">
      <c r="A20" s="162"/>
      <c r="B20" s="205"/>
      <c r="C20" s="281">
        <v>41247</v>
      </c>
      <c r="D20" s="334" t="s">
        <v>60</v>
      </c>
      <c r="E20" s="332">
        <v>766.5</v>
      </c>
      <c r="F20" s="332">
        <v>892.5</v>
      </c>
      <c r="G20" s="332">
        <v>842.91795283638714</v>
      </c>
      <c r="H20" s="332">
        <v>15198</v>
      </c>
      <c r="I20" s="332">
        <v>388.5</v>
      </c>
      <c r="J20" s="332">
        <v>493.5</v>
      </c>
      <c r="K20" s="332">
        <v>452.65945725457874</v>
      </c>
      <c r="L20" s="332">
        <v>19652.2</v>
      </c>
      <c r="M20" s="332">
        <v>766.5</v>
      </c>
      <c r="N20" s="332">
        <v>924</v>
      </c>
      <c r="O20" s="332">
        <v>847.84921789741691</v>
      </c>
      <c r="P20" s="332">
        <v>26859.3</v>
      </c>
      <c r="Q20" s="332">
        <v>714</v>
      </c>
      <c r="R20" s="332">
        <v>829.5</v>
      </c>
      <c r="S20" s="332">
        <v>773.75671981776748</v>
      </c>
      <c r="T20" s="332">
        <v>19652.900000000001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</row>
    <row r="21" spans="1:38" ht="11.25" customHeight="1" x14ac:dyDescent="0.15">
      <c r="A21" s="162"/>
      <c r="B21" s="205"/>
      <c r="C21" s="281">
        <v>41248</v>
      </c>
      <c r="D21" s="334" t="s">
        <v>60</v>
      </c>
      <c r="E21" s="332">
        <v>777</v>
      </c>
      <c r="F21" s="332">
        <v>892.5</v>
      </c>
      <c r="G21" s="332">
        <v>850.20523749026711</v>
      </c>
      <c r="H21" s="332">
        <v>7179.4</v>
      </c>
      <c r="I21" s="332">
        <v>388.5</v>
      </c>
      <c r="J21" s="332">
        <v>504</v>
      </c>
      <c r="K21" s="332">
        <v>453.74484750446965</v>
      </c>
      <c r="L21" s="332">
        <v>20279.5</v>
      </c>
      <c r="M21" s="332">
        <v>787.5</v>
      </c>
      <c r="N21" s="332">
        <v>924</v>
      </c>
      <c r="O21" s="332">
        <v>870.20970364272523</v>
      </c>
      <c r="P21" s="332">
        <v>22229.4</v>
      </c>
      <c r="Q21" s="332">
        <v>714</v>
      </c>
      <c r="R21" s="332">
        <v>850.5</v>
      </c>
      <c r="S21" s="332">
        <v>781.74242199514401</v>
      </c>
      <c r="T21" s="332">
        <v>16572.8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</row>
    <row r="22" spans="1:38" ht="11.25" customHeight="1" x14ac:dyDescent="0.15">
      <c r="A22" s="162"/>
      <c r="B22" s="205"/>
      <c r="C22" s="281">
        <v>41249</v>
      </c>
      <c r="D22" s="334" t="s">
        <v>60</v>
      </c>
      <c r="E22" s="332">
        <v>777</v>
      </c>
      <c r="F22" s="332">
        <v>892.5</v>
      </c>
      <c r="G22" s="332">
        <v>855.42822037190308</v>
      </c>
      <c r="H22" s="332">
        <v>9933</v>
      </c>
      <c r="I22" s="332">
        <v>388.5</v>
      </c>
      <c r="J22" s="332">
        <v>504</v>
      </c>
      <c r="K22" s="332">
        <v>459.78069823795141</v>
      </c>
      <c r="L22" s="332">
        <v>19572.7</v>
      </c>
      <c r="M22" s="332">
        <v>787.5</v>
      </c>
      <c r="N22" s="332">
        <v>924</v>
      </c>
      <c r="O22" s="332">
        <v>878.90538064866314</v>
      </c>
      <c r="P22" s="332">
        <v>11391.3</v>
      </c>
      <c r="Q22" s="332">
        <v>714</v>
      </c>
      <c r="R22" s="332">
        <v>850.5</v>
      </c>
      <c r="S22" s="332">
        <v>786.71036656940669</v>
      </c>
      <c r="T22" s="332">
        <v>20461.099999999999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</row>
    <row r="23" spans="1:38" ht="11.25" customHeight="1" x14ac:dyDescent="0.15">
      <c r="A23" s="162"/>
      <c r="B23" s="205"/>
      <c r="C23" s="281">
        <v>41250</v>
      </c>
      <c r="D23" s="334" t="s">
        <v>60</v>
      </c>
      <c r="E23" s="332">
        <v>777</v>
      </c>
      <c r="F23" s="332">
        <v>892.5</v>
      </c>
      <c r="G23" s="332">
        <v>857.37601451351065</v>
      </c>
      <c r="H23" s="332">
        <v>12009.6</v>
      </c>
      <c r="I23" s="332">
        <v>388.5</v>
      </c>
      <c r="J23" s="332">
        <v>504</v>
      </c>
      <c r="K23" s="332">
        <v>458.13030131778356</v>
      </c>
      <c r="L23" s="332">
        <v>19685.5</v>
      </c>
      <c r="M23" s="332">
        <v>787.5</v>
      </c>
      <c r="N23" s="332">
        <v>924</v>
      </c>
      <c r="O23" s="332">
        <v>862.35293027393743</v>
      </c>
      <c r="P23" s="332">
        <v>14763.3</v>
      </c>
      <c r="Q23" s="332">
        <v>714</v>
      </c>
      <c r="R23" s="332">
        <v>882</v>
      </c>
      <c r="S23" s="332">
        <v>797.96646450437595</v>
      </c>
      <c r="T23" s="332">
        <v>22076.5</v>
      </c>
      <c r="U23" s="133"/>
    </row>
    <row r="24" spans="1:38" ht="11.25" customHeight="1" x14ac:dyDescent="0.15">
      <c r="A24" s="162"/>
      <c r="B24" s="205"/>
      <c r="C24" s="281">
        <v>41253</v>
      </c>
      <c r="D24" s="334" t="s">
        <v>60</v>
      </c>
      <c r="E24" s="332">
        <v>819</v>
      </c>
      <c r="F24" s="332">
        <v>936.6</v>
      </c>
      <c r="G24" s="332">
        <v>891.1010692607631</v>
      </c>
      <c r="H24" s="332">
        <v>37446.800000000003</v>
      </c>
      <c r="I24" s="332">
        <v>409.5</v>
      </c>
      <c r="J24" s="332">
        <v>535.5</v>
      </c>
      <c r="K24" s="332">
        <v>465.27124530980632</v>
      </c>
      <c r="L24" s="332">
        <v>61708.3</v>
      </c>
      <c r="M24" s="332">
        <v>829.5</v>
      </c>
      <c r="N24" s="332">
        <v>966</v>
      </c>
      <c r="O24" s="332">
        <v>891.63322948770929</v>
      </c>
      <c r="P24" s="332">
        <v>65817.3</v>
      </c>
      <c r="Q24" s="332">
        <v>745.5</v>
      </c>
      <c r="R24" s="332">
        <v>913.5</v>
      </c>
      <c r="S24" s="332">
        <v>819.57588697248866</v>
      </c>
      <c r="T24" s="332">
        <v>78956.100000000006</v>
      </c>
      <c r="U24" s="133"/>
    </row>
    <row r="25" spans="1:38" ht="11.25" customHeight="1" x14ac:dyDescent="0.15">
      <c r="A25" s="162"/>
      <c r="B25" s="205"/>
      <c r="C25" s="281">
        <v>41254</v>
      </c>
      <c r="D25" s="334" t="s">
        <v>60</v>
      </c>
      <c r="E25" s="332">
        <v>829.5</v>
      </c>
      <c r="F25" s="332">
        <v>945</v>
      </c>
      <c r="G25" s="332">
        <v>883.56534503121281</v>
      </c>
      <c r="H25" s="332">
        <v>8016</v>
      </c>
      <c r="I25" s="332">
        <v>409.5</v>
      </c>
      <c r="J25" s="332">
        <v>525</v>
      </c>
      <c r="K25" s="332">
        <v>459.3295678606637</v>
      </c>
      <c r="L25" s="332">
        <v>13353.4</v>
      </c>
      <c r="M25" s="332">
        <v>829.5</v>
      </c>
      <c r="N25" s="332">
        <v>966</v>
      </c>
      <c r="O25" s="332">
        <v>876.49745543820165</v>
      </c>
      <c r="P25" s="332">
        <v>9348.1</v>
      </c>
      <c r="Q25" s="332">
        <v>766.5</v>
      </c>
      <c r="R25" s="332">
        <v>913.5</v>
      </c>
      <c r="S25" s="332">
        <v>823.91078084234096</v>
      </c>
      <c r="T25" s="332">
        <v>20581.099999999999</v>
      </c>
      <c r="U25" s="133"/>
    </row>
    <row r="26" spans="1:38" ht="11.25" customHeight="1" x14ac:dyDescent="0.15">
      <c r="A26" s="162"/>
      <c r="B26" s="205"/>
      <c r="C26" s="281">
        <v>41255</v>
      </c>
      <c r="D26" s="334" t="s">
        <v>60</v>
      </c>
      <c r="E26" s="332">
        <v>829.5</v>
      </c>
      <c r="F26" s="332">
        <v>934.5</v>
      </c>
      <c r="G26" s="332">
        <v>883.25496932064482</v>
      </c>
      <c r="H26" s="332">
        <v>15823.8</v>
      </c>
      <c r="I26" s="332">
        <v>420</v>
      </c>
      <c r="J26" s="332">
        <v>525</v>
      </c>
      <c r="K26" s="332">
        <v>474.73548358216556</v>
      </c>
      <c r="L26" s="332">
        <v>27637</v>
      </c>
      <c r="M26" s="332">
        <v>840</v>
      </c>
      <c r="N26" s="332">
        <v>997.5</v>
      </c>
      <c r="O26" s="332">
        <v>920.90168243261087</v>
      </c>
      <c r="P26" s="332">
        <v>23135</v>
      </c>
      <c r="Q26" s="332">
        <v>766.5</v>
      </c>
      <c r="R26" s="332">
        <v>892.5</v>
      </c>
      <c r="S26" s="332">
        <v>826.06153469787137</v>
      </c>
      <c r="T26" s="332">
        <v>38524.199999999997</v>
      </c>
      <c r="U26" s="133"/>
    </row>
    <row r="27" spans="1:38" ht="11.25" customHeight="1" x14ac:dyDescent="0.15">
      <c r="A27" s="162"/>
      <c r="B27" s="205"/>
      <c r="C27" s="281">
        <v>41256</v>
      </c>
      <c r="D27" s="334" t="s">
        <v>60</v>
      </c>
      <c r="E27" s="332">
        <v>798</v>
      </c>
      <c r="F27" s="332">
        <v>1018.5</v>
      </c>
      <c r="G27" s="332">
        <v>908.8656568090106</v>
      </c>
      <c r="H27" s="332">
        <v>17931.7</v>
      </c>
      <c r="I27" s="332">
        <v>399</v>
      </c>
      <c r="J27" s="332">
        <v>535.5</v>
      </c>
      <c r="K27" s="332">
        <v>455.83453409871333</v>
      </c>
      <c r="L27" s="332">
        <v>23210.9</v>
      </c>
      <c r="M27" s="332">
        <v>809.55000000000007</v>
      </c>
      <c r="N27" s="332">
        <v>1032.1500000000001</v>
      </c>
      <c r="O27" s="332">
        <v>911.57240913752116</v>
      </c>
      <c r="P27" s="332">
        <v>25779.4</v>
      </c>
      <c r="Q27" s="332">
        <v>798</v>
      </c>
      <c r="R27" s="332">
        <v>945</v>
      </c>
      <c r="S27" s="332">
        <v>884.34489225434368</v>
      </c>
      <c r="T27" s="332">
        <v>47050.1</v>
      </c>
      <c r="U27" s="133"/>
    </row>
    <row r="28" spans="1:38" ht="11.25" customHeight="1" x14ac:dyDescent="0.15">
      <c r="A28" s="162"/>
      <c r="B28" s="205"/>
      <c r="C28" s="281">
        <v>41257</v>
      </c>
      <c r="D28" s="334" t="s">
        <v>60</v>
      </c>
      <c r="E28" s="332">
        <v>882</v>
      </c>
      <c r="F28" s="332">
        <v>997.5</v>
      </c>
      <c r="G28" s="332">
        <v>907.99802835921685</v>
      </c>
      <c r="H28" s="332">
        <v>10329.299999999999</v>
      </c>
      <c r="I28" s="332">
        <v>420</v>
      </c>
      <c r="J28" s="332">
        <v>535.5</v>
      </c>
      <c r="K28" s="332">
        <v>461.85191648636305</v>
      </c>
      <c r="L28" s="332">
        <v>23317.4</v>
      </c>
      <c r="M28" s="332">
        <v>891.97500000000002</v>
      </c>
      <c r="N28" s="332">
        <v>1029</v>
      </c>
      <c r="O28" s="332">
        <v>943.24248152603559</v>
      </c>
      <c r="P28" s="332">
        <v>12681.4</v>
      </c>
      <c r="Q28" s="332">
        <v>840</v>
      </c>
      <c r="R28" s="332">
        <v>892.5</v>
      </c>
      <c r="S28" s="332">
        <v>872.95618153364637</v>
      </c>
      <c r="T28" s="332">
        <v>20016</v>
      </c>
      <c r="U28" s="133"/>
    </row>
    <row r="29" spans="1:38" ht="11.25" customHeight="1" x14ac:dyDescent="0.15">
      <c r="A29" s="162"/>
      <c r="B29" s="205"/>
      <c r="C29" s="281">
        <v>41260</v>
      </c>
      <c r="D29" s="334" t="s">
        <v>60</v>
      </c>
      <c r="E29" s="332">
        <v>892.5</v>
      </c>
      <c r="F29" s="332">
        <v>1018.5</v>
      </c>
      <c r="G29" s="332">
        <v>950.79828276091996</v>
      </c>
      <c r="H29" s="332">
        <v>52360.3</v>
      </c>
      <c r="I29" s="332">
        <v>429.97500000000002</v>
      </c>
      <c r="J29" s="332">
        <v>546</v>
      </c>
      <c r="K29" s="332">
        <v>472.25906000117959</v>
      </c>
      <c r="L29" s="332">
        <v>61320.2</v>
      </c>
      <c r="M29" s="332">
        <v>903</v>
      </c>
      <c r="N29" s="332">
        <v>1055.145</v>
      </c>
      <c r="O29" s="332">
        <v>984.66438638000147</v>
      </c>
      <c r="P29" s="332">
        <v>76031.3</v>
      </c>
      <c r="Q29" s="332">
        <v>852.495</v>
      </c>
      <c r="R29" s="332">
        <v>913.5</v>
      </c>
      <c r="S29" s="332">
        <v>890.95941609063993</v>
      </c>
      <c r="T29" s="332">
        <v>84620.2</v>
      </c>
      <c r="U29" s="133"/>
    </row>
    <row r="30" spans="1:38" ht="11.25" customHeight="1" x14ac:dyDescent="0.15">
      <c r="A30" s="162"/>
      <c r="B30" s="205"/>
      <c r="C30" s="281">
        <v>41261</v>
      </c>
      <c r="D30" s="334" t="s">
        <v>60</v>
      </c>
      <c r="E30" s="332">
        <v>892.5</v>
      </c>
      <c r="F30" s="332">
        <v>1071</v>
      </c>
      <c r="G30" s="332">
        <v>962.6188630920708</v>
      </c>
      <c r="H30" s="332">
        <v>8387.4</v>
      </c>
      <c r="I30" s="332">
        <v>420</v>
      </c>
      <c r="J30" s="332">
        <v>546</v>
      </c>
      <c r="K30" s="332">
        <v>465.52662721893478</v>
      </c>
      <c r="L30" s="332">
        <v>13753.7</v>
      </c>
      <c r="M30" s="332">
        <v>903</v>
      </c>
      <c r="N30" s="332">
        <v>1050</v>
      </c>
      <c r="O30" s="332">
        <v>983.27138256363628</v>
      </c>
      <c r="P30" s="332">
        <v>12977.8</v>
      </c>
      <c r="Q30" s="332">
        <v>840</v>
      </c>
      <c r="R30" s="332">
        <v>945</v>
      </c>
      <c r="S30" s="332">
        <v>889.24261381558188</v>
      </c>
      <c r="T30" s="332">
        <v>16064.9</v>
      </c>
      <c r="U30" s="133"/>
    </row>
    <row r="31" spans="1:38" ht="11.25" customHeight="1" x14ac:dyDescent="0.15">
      <c r="A31" s="162"/>
      <c r="B31" s="205"/>
      <c r="C31" s="281">
        <v>41262</v>
      </c>
      <c r="D31" s="334" t="s">
        <v>60</v>
      </c>
      <c r="E31" s="332">
        <v>892.5</v>
      </c>
      <c r="F31" s="332">
        <v>1081.5</v>
      </c>
      <c r="G31" s="332">
        <v>965.28999626599716</v>
      </c>
      <c r="H31" s="332">
        <v>11563</v>
      </c>
      <c r="I31" s="332">
        <v>420</v>
      </c>
      <c r="J31" s="332">
        <v>535.5</v>
      </c>
      <c r="K31" s="332">
        <v>470.46713695111174</v>
      </c>
      <c r="L31" s="332">
        <v>13602.1</v>
      </c>
      <c r="M31" s="332">
        <v>913.5</v>
      </c>
      <c r="N31" s="332">
        <v>1060.5</v>
      </c>
      <c r="O31" s="332">
        <v>996.34300699300718</v>
      </c>
      <c r="P31" s="332">
        <v>12131</v>
      </c>
      <c r="Q31" s="332">
        <v>840</v>
      </c>
      <c r="R31" s="332">
        <v>976.5</v>
      </c>
      <c r="S31" s="332">
        <v>907.14664559185121</v>
      </c>
      <c r="T31" s="332">
        <v>12212.8</v>
      </c>
      <c r="U31" s="133"/>
    </row>
    <row r="32" spans="1:38" ht="11.25" customHeight="1" x14ac:dyDescent="0.15">
      <c r="A32" s="162"/>
      <c r="B32" s="205"/>
      <c r="C32" s="281">
        <v>41263</v>
      </c>
      <c r="D32" s="334" t="s">
        <v>60</v>
      </c>
      <c r="E32" s="332">
        <v>892.5</v>
      </c>
      <c r="F32" s="332">
        <v>1102.5</v>
      </c>
      <c r="G32" s="332">
        <v>981.16044868616859</v>
      </c>
      <c r="H32" s="332">
        <v>6984.5</v>
      </c>
      <c r="I32" s="332">
        <v>420</v>
      </c>
      <c r="J32" s="332">
        <v>546</v>
      </c>
      <c r="K32" s="332">
        <v>472.45008560781548</v>
      </c>
      <c r="L32" s="332">
        <v>14254.5</v>
      </c>
      <c r="M32" s="332">
        <v>924</v>
      </c>
      <c r="N32" s="332">
        <v>1102.5</v>
      </c>
      <c r="O32" s="332">
        <v>1007.0587133941427</v>
      </c>
      <c r="P32" s="332">
        <v>10725</v>
      </c>
      <c r="Q32" s="332">
        <v>840</v>
      </c>
      <c r="R32" s="332">
        <v>997.5</v>
      </c>
      <c r="S32" s="332">
        <v>918.67360382800223</v>
      </c>
      <c r="T32" s="332">
        <v>16038.4</v>
      </c>
      <c r="U32" s="133"/>
    </row>
    <row r="33" spans="1:22" ht="11.25" customHeight="1" x14ac:dyDescent="0.15">
      <c r="A33" s="162"/>
      <c r="B33" s="205"/>
      <c r="C33" s="281">
        <v>41264</v>
      </c>
      <c r="D33" s="334" t="s">
        <v>60</v>
      </c>
      <c r="E33" s="332">
        <v>945</v>
      </c>
      <c r="F33" s="332">
        <v>1155</v>
      </c>
      <c r="G33" s="332">
        <v>1040.4898978858942</v>
      </c>
      <c r="H33" s="332">
        <v>9021.6</v>
      </c>
      <c r="I33" s="332">
        <v>420</v>
      </c>
      <c r="J33" s="332">
        <v>514.5</v>
      </c>
      <c r="K33" s="332">
        <v>465.45734916992836</v>
      </c>
      <c r="L33" s="332">
        <v>20612.5</v>
      </c>
      <c r="M33" s="332">
        <v>934.5</v>
      </c>
      <c r="N33" s="332">
        <v>1059.9750000000001</v>
      </c>
      <c r="O33" s="332">
        <v>993.46990626541708</v>
      </c>
      <c r="P33" s="332">
        <v>14932.6</v>
      </c>
      <c r="Q33" s="332">
        <v>892.5</v>
      </c>
      <c r="R33" s="332">
        <v>1050</v>
      </c>
      <c r="S33" s="332">
        <v>970.77382083379916</v>
      </c>
      <c r="T33" s="332">
        <v>16712.2</v>
      </c>
      <c r="U33" s="133"/>
    </row>
    <row r="34" spans="1:22" ht="11.25" customHeight="1" x14ac:dyDescent="0.15">
      <c r="A34" s="162"/>
      <c r="B34" s="205"/>
      <c r="C34" s="281">
        <v>41268</v>
      </c>
      <c r="D34" s="334" t="s">
        <v>60</v>
      </c>
      <c r="E34" s="332">
        <v>945</v>
      </c>
      <c r="F34" s="332">
        <v>1155</v>
      </c>
      <c r="G34" s="332">
        <v>1027.0491434465441</v>
      </c>
      <c r="H34" s="332">
        <v>21457.7</v>
      </c>
      <c r="I34" s="332">
        <v>420</v>
      </c>
      <c r="J34" s="332">
        <v>514.5</v>
      </c>
      <c r="K34" s="332">
        <v>469.68372141965961</v>
      </c>
      <c r="L34" s="332">
        <v>45181.4</v>
      </c>
      <c r="M34" s="332">
        <v>945</v>
      </c>
      <c r="N34" s="332">
        <v>1060.5</v>
      </c>
      <c r="O34" s="332">
        <v>983.5429977094559</v>
      </c>
      <c r="P34" s="332">
        <v>34681.800000000003</v>
      </c>
      <c r="Q34" s="332">
        <v>892.5</v>
      </c>
      <c r="R34" s="332">
        <v>1050</v>
      </c>
      <c r="S34" s="332">
        <v>982.88493124227432</v>
      </c>
      <c r="T34" s="332">
        <v>47107.3</v>
      </c>
      <c r="U34" s="133"/>
    </row>
    <row r="35" spans="1:22" ht="11.25" customHeight="1" x14ac:dyDescent="0.15">
      <c r="A35" s="162"/>
      <c r="B35" s="205"/>
      <c r="C35" s="281">
        <v>41269</v>
      </c>
      <c r="D35" s="334" t="s">
        <v>60</v>
      </c>
      <c r="E35" s="332">
        <v>945</v>
      </c>
      <c r="F35" s="332">
        <v>1155</v>
      </c>
      <c r="G35" s="332">
        <v>1022.2272817558843</v>
      </c>
      <c r="H35" s="332">
        <v>10253.799999999999</v>
      </c>
      <c r="I35" s="332">
        <v>437.01</v>
      </c>
      <c r="J35" s="332">
        <v>514.5</v>
      </c>
      <c r="K35" s="332">
        <v>470.36703148503568</v>
      </c>
      <c r="L35" s="332">
        <v>14701.9</v>
      </c>
      <c r="M35" s="332">
        <v>945</v>
      </c>
      <c r="N35" s="332">
        <v>1134</v>
      </c>
      <c r="O35" s="332">
        <v>1001.7235885111749</v>
      </c>
      <c r="P35" s="332">
        <v>18269.2</v>
      </c>
      <c r="Q35" s="332">
        <v>891.97500000000002</v>
      </c>
      <c r="R35" s="332">
        <v>1050</v>
      </c>
      <c r="S35" s="332">
        <v>975.12293507240315</v>
      </c>
      <c r="T35" s="332">
        <v>21959.3</v>
      </c>
      <c r="U35" s="133"/>
    </row>
    <row r="36" spans="1:22" ht="11.25" customHeight="1" x14ac:dyDescent="0.15">
      <c r="A36" s="162"/>
      <c r="B36" s="205"/>
      <c r="C36" s="281">
        <v>41270</v>
      </c>
      <c r="D36" s="334" t="s">
        <v>60</v>
      </c>
      <c r="E36" s="332">
        <v>945</v>
      </c>
      <c r="F36" s="332">
        <v>1155</v>
      </c>
      <c r="G36" s="332">
        <v>1045.2359387349661</v>
      </c>
      <c r="H36" s="332">
        <v>9817.1</v>
      </c>
      <c r="I36" s="332">
        <v>435.75</v>
      </c>
      <c r="J36" s="332">
        <v>514.5</v>
      </c>
      <c r="K36" s="332">
        <v>482.24842751082701</v>
      </c>
      <c r="L36" s="332">
        <v>14502.5</v>
      </c>
      <c r="M36" s="332">
        <v>945</v>
      </c>
      <c r="N36" s="332">
        <v>1134</v>
      </c>
      <c r="O36" s="332">
        <v>1017.6090421969195</v>
      </c>
      <c r="P36" s="332">
        <v>17107.099999999999</v>
      </c>
      <c r="Q36" s="332">
        <v>892.5</v>
      </c>
      <c r="R36" s="332">
        <v>1050</v>
      </c>
      <c r="S36" s="332">
        <v>990.3981529397721</v>
      </c>
      <c r="T36" s="332">
        <v>21127</v>
      </c>
      <c r="U36" s="133"/>
    </row>
    <row r="37" spans="1:22" ht="11.25" customHeight="1" x14ac:dyDescent="0.15">
      <c r="A37" s="162"/>
      <c r="B37" s="205"/>
      <c r="C37" s="281">
        <v>41271</v>
      </c>
      <c r="D37" s="334"/>
      <c r="E37" s="332">
        <v>1050</v>
      </c>
      <c r="F37" s="332">
        <v>1155</v>
      </c>
      <c r="G37" s="332">
        <v>1108.100916787502</v>
      </c>
      <c r="H37" s="332">
        <v>9124.7000000000007</v>
      </c>
      <c r="I37" s="332">
        <v>435.75</v>
      </c>
      <c r="J37" s="332">
        <v>514.5</v>
      </c>
      <c r="K37" s="332">
        <v>459.26848939283104</v>
      </c>
      <c r="L37" s="332">
        <v>13830.2</v>
      </c>
      <c r="M37" s="332">
        <v>945</v>
      </c>
      <c r="N37" s="332">
        <v>1092</v>
      </c>
      <c r="O37" s="332">
        <v>1000.7602800953514</v>
      </c>
      <c r="P37" s="332">
        <v>15545.4</v>
      </c>
      <c r="Q37" s="332">
        <v>892.5</v>
      </c>
      <c r="R37" s="332">
        <v>1050</v>
      </c>
      <c r="S37" s="332">
        <v>999.1749965268134</v>
      </c>
      <c r="T37" s="332">
        <v>19253.2</v>
      </c>
      <c r="U37" s="133"/>
    </row>
    <row r="38" spans="1:22" ht="12.75" customHeight="1" x14ac:dyDescent="0.15">
      <c r="B38" s="157"/>
      <c r="C38" s="281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33"/>
    </row>
    <row r="39" spans="1:22" x14ac:dyDescent="0.15">
      <c r="B39" s="242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1:22" x14ac:dyDescent="0.15">
      <c r="B40" s="303"/>
      <c r="C40" s="304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3"/>
    </row>
    <row r="42" spans="1:22" x14ac:dyDescent="0.15">
      <c r="T42" s="333"/>
      <c r="U42" s="133"/>
      <c r="V42" s="133"/>
    </row>
    <row r="43" spans="1:22" x14ac:dyDescent="0.15">
      <c r="T43" s="333"/>
      <c r="U43" s="133"/>
      <c r="V43" s="133"/>
    </row>
    <row r="44" spans="1:22" x14ac:dyDescent="0.15">
      <c r="T44" s="333"/>
      <c r="U44" s="133"/>
      <c r="V44" s="133"/>
    </row>
    <row r="45" spans="1:22" x14ac:dyDescent="0.15">
      <c r="T45" s="333"/>
      <c r="U45" s="133"/>
      <c r="V45" s="133"/>
    </row>
    <row r="46" spans="1:22" x14ac:dyDescent="0.15">
      <c r="T46" s="333"/>
      <c r="U46" s="133"/>
      <c r="V46" s="133"/>
    </row>
    <row r="47" spans="1:22" x14ac:dyDescent="0.15">
      <c r="T47" s="333"/>
      <c r="U47" s="133"/>
      <c r="V47" s="133"/>
    </row>
    <row r="48" spans="1:22" x14ac:dyDescent="0.15">
      <c r="T48" s="333"/>
      <c r="U48" s="133"/>
      <c r="V48" s="133"/>
    </row>
    <row r="49" spans="20:22" x14ac:dyDescent="0.15">
      <c r="T49" s="133"/>
      <c r="U49" s="133"/>
      <c r="V49" s="133"/>
    </row>
    <row r="50" spans="20:22" x14ac:dyDescent="0.15">
      <c r="T50" s="133"/>
      <c r="U50" s="133"/>
      <c r="V50" s="133"/>
    </row>
    <row r="51" spans="20:22" x14ac:dyDescent="0.15">
      <c r="T51" s="133"/>
      <c r="U51" s="133"/>
      <c r="V51" s="133"/>
    </row>
    <row r="52" spans="20:22" x14ac:dyDescent="0.15">
      <c r="T52" s="133"/>
      <c r="U52" s="133"/>
      <c r="V52" s="133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3" width="7.875" style="134" customWidth="1"/>
    <col min="4" max="4" width="2.87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6384" width="7.5" style="134"/>
  </cols>
  <sheetData>
    <row r="1" spans="1:30" ht="15" customHeight="1" x14ac:dyDescent="0.15">
      <c r="B1" s="348"/>
      <c r="C1" s="348"/>
      <c r="D1" s="348"/>
    </row>
    <row r="2" spans="1:30" ht="12.75" customHeight="1" x14ac:dyDescent="0.15">
      <c r="B2" s="134" t="str">
        <f>近豚1!B2&amp;"　（つづき）"</f>
        <v>(1)豚カット肉「Ⅰ」の品目別価格　（つづき）</v>
      </c>
      <c r="C2" s="318"/>
      <c r="D2" s="318"/>
      <c r="R2" s="133"/>
      <c r="S2" s="133"/>
    </row>
    <row r="3" spans="1:30" ht="12.75" customHeight="1" x14ac:dyDescent="0.15">
      <c r="B3" s="318"/>
      <c r="C3" s="318"/>
      <c r="D3" s="318"/>
      <c r="P3" s="135" t="s">
        <v>82</v>
      </c>
      <c r="R3" s="133"/>
      <c r="S3" s="133"/>
    </row>
    <row r="4" spans="1:30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3"/>
      <c r="S4" s="133"/>
      <c r="T4" s="133"/>
      <c r="U4" s="133"/>
      <c r="V4" s="133"/>
    </row>
    <row r="5" spans="1:30" ht="11.25" customHeight="1" x14ac:dyDescent="0.15">
      <c r="A5" s="162"/>
      <c r="B5" s="477"/>
      <c r="C5" s="478" t="s">
        <v>251</v>
      </c>
      <c r="D5" s="479"/>
      <c r="E5" s="480" t="s">
        <v>217</v>
      </c>
      <c r="F5" s="481"/>
      <c r="G5" s="481"/>
      <c r="H5" s="479"/>
      <c r="I5" s="480" t="s">
        <v>338</v>
      </c>
      <c r="J5" s="481"/>
      <c r="K5" s="481"/>
      <c r="L5" s="479"/>
      <c r="M5" s="480" t="s">
        <v>219</v>
      </c>
      <c r="N5" s="481"/>
      <c r="O5" s="481"/>
      <c r="P5" s="479"/>
      <c r="R5" s="155"/>
      <c r="S5" s="155"/>
      <c r="T5" s="155"/>
      <c r="U5" s="155"/>
      <c r="V5" s="133"/>
    </row>
    <row r="6" spans="1:30" ht="11.25" customHeight="1" x14ac:dyDescent="0.15">
      <c r="A6" s="162"/>
      <c r="B6" s="482" t="s">
        <v>339</v>
      </c>
      <c r="C6" s="481"/>
      <c r="D6" s="479"/>
      <c r="E6" s="483" t="s">
        <v>132</v>
      </c>
      <c r="F6" s="483" t="s">
        <v>91</v>
      </c>
      <c r="G6" s="484" t="s">
        <v>167</v>
      </c>
      <c r="H6" s="483" t="s">
        <v>93</v>
      </c>
      <c r="I6" s="483" t="s">
        <v>132</v>
      </c>
      <c r="J6" s="483" t="s">
        <v>91</v>
      </c>
      <c r="K6" s="484" t="s">
        <v>167</v>
      </c>
      <c r="L6" s="483" t="s">
        <v>93</v>
      </c>
      <c r="M6" s="483" t="s">
        <v>132</v>
      </c>
      <c r="N6" s="483" t="s">
        <v>91</v>
      </c>
      <c r="O6" s="484" t="s">
        <v>167</v>
      </c>
      <c r="P6" s="483" t="s">
        <v>93</v>
      </c>
      <c r="R6" s="333"/>
      <c r="S6" s="155"/>
      <c r="T6" s="155"/>
      <c r="U6" s="155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ht="11.25" customHeight="1" x14ac:dyDescent="0.15">
      <c r="A7" s="162"/>
      <c r="B7" s="330" t="s">
        <v>0</v>
      </c>
      <c r="C7" s="133">
        <v>21</v>
      </c>
      <c r="D7" s="162" t="s">
        <v>275</v>
      </c>
      <c r="E7" s="332">
        <v>399</v>
      </c>
      <c r="F7" s="332">
        <v>662</v>
      </c>
      <c r="G7" s="332">
        <v>515</v>
      </c>
      <c r="H7" s="332">
        <v>7004080</v>
      </c>
      <c r="I7" s="332">
        <v>800</v>
      </c>
      <c r="J7" s="332">
        <v>1376</v>
      </c>
      <c r="K7" s="332">
        <v>1052</v>
      </c>
      <c r="L7" s="332">
        <v>465899</v>
      </c>
      <c r="M7" s="332">
        <v>512</v>
      </c>
      <c r="N7" s="332">
        <v>905</v>
      </c>
      <c r="O7" s="332">
        <v>657</v>
      </c>
      <c r="P7" s="332">
        <v>10523214</v>
      </c>
      <c r="R7" s="333"/>
      <c r="S7" s="155"/>
      <c r="T7" s="155"/>
      <c r="U7" s="155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ht="11.25" customHeight="1" x14ac:dyDescent="0.15">
      <c r="A8" s="162"/>
      <c r="B8" s="159"/>
      <c r="C8" s="133">
        <v>22</v>
      </c>
      <c r="D8" s="162"/>
      <c r="E8" s="332">
        <v>420</v>
      </c>
      <c r="F8" s="332">
        <v>693</v>
      </c>
      <c r="G8" s="332">
        <v>534</v>
      </c>
      <c r="H8" s="332">
        <v>7069421</v>
      </c>
      <c r="I8" s="332">
        <v>851</v>
      </c>
      <c r="J8" s="332">
        <v>1313</v>
      </c>
      <c r="K8" s="332">
        <v>1053</v>
      </c>
      <c r="L8" s="332">
        <v>465818</v>
      </c>
      <c r="M8" s="332">
        <v>562</v>
      </c>
      <c r="N8" s="332">
        <v>933</v>
      </c>
      <c r="O8" s="332">
        <v>699</v>
      </c>
      <c r="P8" s="334">
        <v>9083229</v>
      </c>
      <c r="R8" s="333"/>
      <c r="S8" s="155"/>
      <c r="T8" s="155"/>
      <c r="U8" s="155"/>
      <c r="V8" s="133"/>
      <c r="W8" s="133"/>
      <c r="X8" s="133"/>
      <c r="Y8" s="133"/>
      <c r="Z8" s="133"/>
      <c r="AA8" s="133"/>
      <c r="AB8" s="133"/>
      <c r="AC8" s="133"/>
      <c r="AD8" s="133"/>
    </row>
    <row r="9" spans="1:30" ht="11.25" customHeight="1" x14ac:dyDescent="0.15">
      <c r="A9" s="133"/>
      <c r="B9" s="335"/>
      <c r="C9" s="151">
        <v>23</v>
      </c>
      <c r="D9" s="163"/>
      <c r="E9" s="164">
        <v>420</v>
      </c>
      <c r="F9" s="164">
        <v>735</v>
      </c>
      <c r="G9" s="165">
        <v>574.69940034563444</v>
      </c>
      <c r="H9" s="164">
        <v>7410159.4999999972</v>
      </c>
      <c r="I9" s="164">
        <v>808.5</v>
      </c>
      <c r="J9" s="164">
        <v>1291.5</v>
      </c>
      <c r="K9" s="164">
        <v>1052.0986597827832</v>
      </c>
      <c r="L9" s="164">
        <v>444126.69999999978</v>
      </c>
      <c r="M9" s="164">
        <v>525</v>
      </c>
      <c r="N9" s="164">
        <v>936.6</v>
      </c>
      <c r="O9" s="164">
        <v>732.09298720436493</v>
      </c>
      <c r="P9" s="165">
        <v>9146832.6000000127</v>
      </c>
      <c r="R9" s="155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  <c r="AD9" s="133"/>
    </row>
    <row r="10" spans="1:30" ht="11.25" customHeight="1" x14ac:dyDescent="0.15">
      <c r="A10" s="133"/>
      <c r="B10" s="205" t="s">
        <v>255</v>
      </c>
      <c r="C10" s="333">
        <v>4</v>
      </c>
      <c r="D10" s="334" t="s">
        <v>292</v>
      </c>
      <c r="E10" s="332">
        <v>451.5</v>
      </c>
      <c r="F10" s="332">
        <v>551.25</v>
      </c>
      <c r="G10" s="332">
        <v>491.44287001493728</v>
      </c>
      <c r="H10" s="332">
        <v>644870.50000000012</v>
      </c>
      <c r="I10" s="332">
        <v>871.5</v>
      </c>
      <c r="J10" s="332">
        <v>1050</v>
      </c>
      <c r="K10" s="332">
        <v>949.16480758012358</v>
      </c>
      <c r="L10" s="332">
        <v>50616.799999999996</v>
      </c>
      <c r="M10" s="332">
        <v>589.05000000000007</v>
      </c>
      <c r="N10" s="332">
        <v>680.4</v>
      </c>
      <c r="O10" s="332">
        <v>645.81488778018297</v>
      </c>
      <c r="P10" s="334">
        <v>741813.9</v>
      </c>
      <c r="S10" s="133"/>
      <c r="T10" s="133"/>
      <c r="U10" s="333"/>
      <c r="V10" s="333"/>
      <c r="W10" s="133"/>
      <c r="X10" s="133"/>
      <c r="Y10" s="333"/>
      <c r="Z10" s="333"/>
      <c r="AA10" s="133"/>
      <c r="AB10" s="133"/>
      <c r="AC10" s="333"/>
      <c r="AD10" s="333"/>
    </row>
    <row r="11" spans="1:30" ht="11.25" customHeight="1" x14ac:dyDescent="0.15">
      <c r="A11" s="133"/>
      <c r="B11" s="205"/>
      <c r="C11" s="333">
        <v>5</v>
      </c>
      <c r="D11" s="334"/>
      <c r="E11" s="332">
        <v>472.5</v>
      </c>
      <c r="F11" s="332">
        <v>577.5</v>
      </c>
      <c r="G11" s="332">
        <v>516.84024336576192</v>
      </c>
      <c r="H11" s="332">
        <v>702520.6</v>
      </c>
      <c r="I11" s="332">
        <v>900.06000000000006</v>
      </c>
      <c r="J11" s="332">
        <v>1155</v>
      </c>
      <c r="K11" s="332">
        <v>984.39388971013045</v>
      </c>
      <c r="L11" s="332">
        <v>46116.2</v>
      </c>
      <c r="M11" s="332">
        <v>605.85</v>
      </c>
      <c r="N11" s="332">
        <v>708.96</v>
      </c>
      <c r="O11" s="332">
        <v>658.71272395953861</v>
      </c>
      <c r="P11" s="334">
        <v>778753.9</v>
      </c>
      <c r="S11" s="133"/>
      <c r="T11" s="133"/>
      <c r="U11" s="333"/>
      <c r="V11" s="333"/>
      <c r="W11" s="133"/>
      <c r="X11" s="133"/>
      <c r="Y11" s="333"/>
      <c r="Z11" s="333"/>
      <c r="AA11" s="133"/>
      <c r="AB11" s="133"/>
      <c r="AC11" s="333"/>
      <c r="AD11" s="333"/>
    </row>
    <row r="12" spans="1:30" ht="11.25" customHeight="1" x14ac:dyDescent="0.15">
      <c r="A12" s="133"/>
      <c r="B12" s="205"/>
      <c r="C12" s="333">
        <v>6</v>
      </c>
      <c r="D12" s="334"/>
      <c r="E12" s="332">
        <v>509.98500000000001</v>
      </c>
      <c r="F12" s="332">
        <v>714</v>
      </c>
      <c r="G12" s="332">
        <v>624.53636163202691</v>
      </c>
      <c r="H12" s="332">
        <v>583870.6</v>
      </c>
      <c r="I12" s="332">
        <v>970.2</v>
      </c>
      <c r="J12" s="332">
        <v>1312.5</v>
      </c>
      <c r="K12" s="332">
        <v>1094.211578472168</v>
      </c>
      <c r="L12" s="332">
        <v>40034.899999999994</v>
      </c>
      <c r="M12" s="332">
        <v>670.95</v>
      </c>
      <c r="N12" s="332">
        <v>841.05000000000007</v>
      </c>
      <c r="O12" s="332">
        <v>773.78657042249665</v>
      </c>
      <c r="P12" s="332">
        <v>710878.6</v>
      </c>
      <c r="S12" s="133"/>
      <c r="T12" s="133"/>
      <c r="U12" s="333"/>
      <c r="V12" s="333"/>
      <c r="W12" s="133"/>
      <c r="X12" s="133"/>
      <c r="Y12" s="333"/>
      <c r="Z12" s="333"/>
      <c r="AA12" s="133"/>
      <c r="AB12" s="133"/>
      <c r="AC12" s="333"/>
      <c r="AD12" s="333"/>
    </row>
    <row r="13" spans="1:30" ht="11.25" customHeight="1" x14ac:dyDescent="0.15">
      <c r="A13" s="133"/>
      <c r="B13" s="205"/>
      <c r="C13" s="333">
        <v>7</v>
      </c>
      <c r="D13" s="334"/>
      <c r="E13" s="332">
        <v>524.89499999999998</v>
      </c>
      <c r="F13" s="332">
        <v>693</v>
      </c>
      <c r="G13" s="334">
        <v>601.13240883208414</v>
      </c>
      <c r="H13" s="332">
        <v>622407.10000000009</v>
      </c>
      <c r="I13" s="332">
        <v>976.5</v>
      </c>
      <c r="J13" s="332">
        <v>1218</v>
      </c>
      <c r="K13" s="332">
        <v>1073.785350348028</v>
      </c>
      <c r="L13" s="332">
        <v>40863.5</v>
      </c>
      <c r="M13" s="332">
        <v>693</v>
      </c>
      <c r="N13" s="332">
        <v>843.15000000000009</v>
      </c>
      <c r="O13" s="332">
        <v>758.29491352521575</v>
      </c>
      <c r="P13" s="334">
        <v>757983.70000000007</v>
      </c>
      <c r="S13" s="133"/>
      <c r="T13" s="133"/>
      <c r="U13" s="333"/>
      <c r="V13" s="333"/>
      <c r="W13" s="133"/>
      <c r="X13" s="133"/>
      <c r="Y13" s="333"/>
      <c r="Z13" s="333"/>
      <c r="AA13" s="133"/>
      <c r="AB13" s="133"/>
      <c r="AC13" s="333"/>
      <c r="AD13" s="333"/>
    </row>
    <row r="14" spans="1:30" ht="11.25" customHeight="1" x14ac:dyDescent="0.15">
      <c r="A14" s="133"/>
      <c r="B14" s="205"/>
      <c r="C14" s="333">
        <v>8</v>
      </c>
      <c r="D14" s="334"/>
      <c r="E14" s="332">
        <v>503.89499999999998</v>
      </c>
      <c r="F14" s="332">
        <v>661.5</v>
      </c>
      <c r="G14" s="332">
        <v>566.22894617220527</v>
      </c>
      <c r="H14" s="332">
        <v>527892.1</v>
      </c>
      <c r="I14" s="332">
        <v>976.5</v>
      </c>
      <c r="J14" s="332">
        <v>1218</v>
      </c>
      <c r="K14" s="332">
        <v>1083.5267769167267</v>
      </c>
      <c r="L14" s="332">
        <v>35531.700000000004</v>
      </c>
      <c r="M14" s="332">
        <v>712.00500000000011</v>
      </c>
      <c r="N14" s="332">
        <v>836.85</v>
      </c>
      <c r="O14" s="332">
        <v>770.09927474996755</v>
      </c>
      <c r="P14" s="334">
        <v>709473.1</v>
      </c>
      <c r="S14" s="133"/>
      <c r="T14" s="133"/>
      <c r="U14" s="333"/>
      <c r="V14" s="333"/>
      <c r="W14" s="133"/>
      <c r="X14" s="133"/>
      <c r="Y14" s="333"/>
      <c r="Z14" s="333"/>
      <c r="AA14" s="133"/>
      <c r="AB14" s="133"/>
      <c r="AC14" s="333"/>
      <c r="AD14" s="333"/>
    </row>
    <row r="15" spans="1:30" ht="11.25" customHeight="1" x14ac:dyDescent="0.15">
      <c r="A15" s="133"/>
      <c r="B15" s="205"/>
      <c r="C15" s="333">
        <v>9</v>
      </c>
      <c r="D15" s="334"/>
      <c r="E15" s="332">
        <v>451.5</v>
      </c>
      <c r="F15" s="332">
        <v>630</v>
      </c>
      <c r="G15" s="332">
        <v>551.62157617099922</v>
      </c>
      <c r="H15" s="332">
        <v>526284.4</v>
      </c>
      <c r="I15" s="332">
        <v>849.97500000000002</v>
      </c>
      <c r="J15" s="332">
        <v>1155</v>
      </c>
      <c r="K15" s="332">
        <v>1062.8546385654693</v>
      </c>
      <c r="L15" s="332">
        <v>33753</v>
      </c>
      <c r="M15" s="332">
        <v>576.45000000000005</v>
      </c>
      <c r="N15" s="332">
        <v>787.5</v>
      </c>
      <c r="O15" s="332">
        <v>698.03882301000931</v>
      </c>
      <c r="P15" s="334">
        <v>729409.39999999991</v>
      </c>
      <c r="S15" s="133"/>
      <c r="T15" s="133"/>
      <c r="U15" s="333"/>
      <c r="V15" s="333"/>
      <c r="W15" s="133"/>
      <c r="X15" s="133"/>
      <c r="Y15" s="333"/>
      <c r="Z15" s="333"/>
      <c r="AA15" s="133"/>
      <c r="AB15" s="133"/>
      <c r="AC15" s="333"/>
      <c r="AD15" s="333"/>
    </row>
    <row r="16" spans="1:30" ht="11.25" customHeight="1" x14ac:dyDescent="0.15">
      <c r="A16" s="133"/>
      <c r="B16" s="205"/>
      <c r="C16" s="333">
        <v>10</v>
      </c>
      <c r="D16" s="334"/>
      <c r="E16" s="332">
        <v>409.5</v>
      </c>
      <c r="F16" s="332">
        <v>598.5</v>
      </c>
      <c r="G16" s="334">
        <v>499.65163355795386</v>
      </c>
      <c r="H16" s="332">
        <v>671251.50000000012</v>
      </c>
      <c r="I16" s="332">
        <v>871.5</v>
      </c>
      <c r="J16" s="332">
        <v>1102.5</v>
      </c>
      <c r="K16" s="332">
        <v>983.03663917998733</v>
      </c>
      <c r="L16" s="332">
        <v>45446.3</v>
      </c>
      <c r="M16" s="332">
        <v>550.20000000000005</v>
      </c>
      <c r="N16" s="332">
        <v>721.35</v>
      </c>
      <c r="O16" s="332">
        <v>625.44727427440387</v>
      </c>
      <c r="P16" s="334">
        <v>778368.00000000012</v>
      </c>
      <c r="S16" s="133"/>
      <c r="T16" s="133"/>
      <c r="U16" s="333"/>
      <c r="V16" s="333"/>
      <c r="W16" s="133"/>
      <c r="X16" s="133"/>
      <c r="Y16" s="333"/>
      <c r="Z16" s="333"/>
      <c r="AA16" s="133"/>
      <c r="AB16" s="133"/>
      <c r="AC16" s="333"/>
      <c r="AD16" s="333"/>
    </row>
    <row r="17" spans="1:30" ht="11.25" customHeight="1" x14ac:dyDescent="0.15">
      <c r="A17" s="133"/>
      <c r="B17" s="205"/>
      <c r="C17" s="333">
        <v>11</v>
      </c>
      <c r="D17" s="334"/>
      <c r="E17" s="332">
        <v>388.5</v>
      </c>
      <c r="F17" s="332">
        <v>514.5</v>
      </c>
      <c r="G17" s="332">
        <v>463.87761978376034</v>
      </c>
      <c r="H17" s="332">
        <v>682661.39999999991</v>
      </c>
      <c r="I17" s="332">
        <v>819</v>
      </c>
      <c r="J17" s="332">
        <v>997.5</v>
      </c>
      <c r="K17" s="332">
        <v>913.61139958942158</v>
      </c>
      <c r="L17" s="332">
        <v>44632.899999999994</v>
      </c>
      <c r="M17" s="332">
        <v>541.80000000000007</v>
      </c>
      <c r="N17" s="332">
        <v>641.55000000000007</v>
      </c>
      <c r="O17" s="332">
        <v>574.36341326743502</v>
      </c>
      <c r="P17" s="334">
        <v>790526.69999999984</v>
      </c>
      <c r="S17" s="133"/>
      <c r="T17" s="133"/>
      <c r="U17" s="333"/>
      <c r="V17" s="333"/>
      <c r="W17" s="133"/>
      <c r="X17" s="133"/>
      <c r="Y17" s="333"/>
      <c r="Z17" s="333"/>
      <c r="AA17" s="133"/>
      <c r="AB17" s="133"/>
      <c r="AC17" s="333"/>
      <c r="AD17" s="333"/>
    </row>
    <row r="18" spans="1:30" ht="11.25" customHeight="1" x14ac:dyDescent="0.15">
      <c r="A18" s="133"/>
      <c r="B18" s="290"/>
      <c r="C18" s="485">
        <v>12</v>
      </c>
      <c r="D18" s="337"/>
      <c r="E18" s="336">
        <v>388.5</v>
      </c>
      <c r="F18" s="336">
        <v>567</v>
      </c>
      <c r="G18" s="336">
        <v>485.09948501588724</v>
      </c>
      <c r="H18" s="336">
        <v>699570.29999999993</v>
      </c>
      <c r="I18" s="336">
        <v>826.35</v>
      </c>
      <c r="J18" s="336">
        <v>1134</v>
      </c>
      <c r="K18" s="336">
        <v>968.70406498061675</v>
      </c>
      <c r="L18" s="336">
        <v>39131.1</v>
      </c>
      <c r="M18" s="336">
        <v>557.55000000000007</v>
      </c>
      <c r="N18" s="336">
        <v>773.85</v>
      </c>
      <c r="O18" s="336">
        <v>683.38741922321833</v>
      </c>
      <c r="P18" s="337">
        <v>811756.20000000007</v>
      </c>
      <c r="S18" s="133"/>
      <c r="T18" s="133"/>
      <c r="U18" s="333"/>
      <c r="V18" s="333"/>
      <c r="W18" s="133"/>
      <c r="X18" s="133"/>
      <c r="Y18" s="333"/>
      <c r="Z18" s="333"/>
      <c r="AA18" s="133"/>
      <c r="AB18" s="133"/>
      <c r="AC18" s="333"/>
      <c r="AD18" s="333"/>
    </row>
    <row r="19" spans="1:30" ht="11.25" customHeight="1" x14ac:dyDescent="0.15">
      <c r="A19" s="162"/>
      <c r="B19" s="486"/>
      <c r="C19" s="281">
        <v>41246</v>
      </c>
      <c r="D19" s="334"/>
      <c r="E19" s="332">
        <v>388.5</v>
      </c>
      <c r="F19" s="332">
        <v>504</v>
      </c>
      <c r="G19" s="332">
        <v>459.1109380705862</v>
      </c>
      <c r="H19" s="332">
        <v>69710.8</v>
      </c>
      <c r="I19" s="332">
        <v>826.35</v>
      </c>
      <c r="J19" s="332">
        <v>976.5</v>
      </c>
      <c r="K19" s="332">
        <v>909.84839378238371</v>
      </c>
      <c r="L19" s="332">
        <v>3697.1</v>
      </c>
      <c r="M19" s="332">
        <v>557.55000000000007</v>
      </c>
      <c r="N19" s="332">
        <v>623.70000000000005</v>
      </c>
      <c r="O19" s="332">
        <v>586.94280725318993</v>
      </c>
      <c r="P19" s="332">
        <v>56617.7</v>
      </c>
      <c r="S19" s="133"/>
      <c r="T19" s="133"/>
      <c r="U19" s="333"/>
      <c r="V19" s="333"/>
      <c r="W19" s="133"/>
      <c r="X19" s="133"/>
      <c r="Y19" s="333"/>
      <c r="Z19" s="333"/>
      <c r="AA19" s="133"/>
      <c r="AB19" s="133"/>
      <c r="AC19" s="333"/>
      <c r="AD19" s="333"/>
    </row>
    <row r="20" spans="1:30" ht="11.25" customHeight="1" x14ac:dyDescent="0.15">
      <c r="A20" s="162"/>
      <c r="B20" s="205"/>
      <c r="C20" s="281">
        <v>41247</v>
      </c>
      <c r="D20" s="334"/>
      <c r="E20" s="332">
        <v>399</v>
      </c>
      <c r="F20" s="332">
        <v>504</v>
      </c>
      <c r="G20" s="332">
        <v>465.02567325181911</v>
      </c>
      <c r="H20" s="332">
        <v>33481</v>
      </c>
      <c r="I20" s="230">
        <v>840</v>
      </c>
      <c r="J20" s="230">
        <v>997.5</v>
      </c>
      <c r="K20" s="230">
        <v>926.43001356034347</v>
      </c>
      <c r="L20" s="332">
        <v>1229.2</v>
      </c>
      <c r="M20" s="332">
        <v>559.65</v>
      </c>
      <c r="N20" s="332">
        <v>643.65</v>
      </c>
      <c r="O20" s="332">
        <v>589.80990720524028</v>
      </c>
      <c r="P20" s="332">
        <v>32587.3</v>
      </c>
      <c r="S20" s="133"/>
      <c r="T20" s="133"/>
      <c r="U20" s="333"/>
      <c r="V20" s="333"/>
      <c r="W20" s="133"/>
      <c r="X20" s="133"/>
      <c r="Y20" s="333"/>
      <c r="Z20" s="333"/>
      <c r="AA20" s="133"/>
      <c r="AB20" s="133"/>
      <c r="AC20" s="333"/>
      <c r="AD20" s="333"/>
    </row>
    <row r="21" spans="1:30" ht="11.25" customHeight="1" x14ac:dyDescent="0.15">
      <c r="A21" s="162"/>
      <c r="B21" s="205"/>
      <c r="C21" s="281">
        <v>41248</v>
      </c>
      <c r="D21" s="334"/>
      <c r="E21" s="332">
        <v>399</v>
      </c>
      <c r="F21" s="332">
        <v>525</v>
      </c>
      <c r="G21" s="332">
        <v>477.26993503327679</v>
      </c>
      <c r="H21" s="332">
        <v>28078.2</v>
      </c>
      <c r="I21" s="332">
        <v>840</v>
      </c>
      <c r="J21" s="332">
        <v>997.5</v>
      </c>
      <c r="K21" s="332">
        <v>948.0025891829689</v>
      </c>
      <c r="L21" s="332">
        <v>958.8</v>
      </c>
      <c r="M21" s="332">
        <v>559.65</v>
      </c>
      <c r="N21" s="332">
        <v>645.75</v>
      </c>
      <c r="O21" s="332">
        <v>601.81642905991919</v>
      </c>
      <c r="P21" s="332">
        <v>35657.800000000003</v>
      </c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1:30" ht="11.25" customHeight="1" x14ac:dyDescent="0.15">
      <c r="A22" s="162"/>
      <c r="B22" s="205"/>
      <c r="C22" s="281">
        <v>41249</v>
      </c>
      <c r="D22" s="334"/>
      <c r="E22" s="332">
        <v>399</v>
      </c>
      <c r="F22" s="332">
        <v>525</v>
      </c>
      <c r="G22" s="332">
        <v>479.15765415869981</v>
      </c>
      <c r="H22" s="332">
        <v>19629.599999999999</v>
      </c>
      <c r="I22" s="332">
        <v>840</v>
      </c>
      <c r="J22" s="332">
        <v>997.5</v>
      </c>
      <c r="K22" s="332">
        <v>955.91655886157844</v>
      </c>
      <c r="L22" s="332">
        <v>1108.9000000000001</v>
      </c>
      <c r="M22" s="332">
        <v>562.80000000000007</v>
      </c>
      <c r="N22" s="332">
        <v>658.35</v>
      </c>
      <c r="O22" s="332">
        <v>608.69222619520588</v>
      </c>
      <c r="P22" s="332">
        <v>38809.300000000003</v>
      </c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1:30" ht="11.25" customHeight="1" x14ac:dyDescent="0.15">
      <c r="A23" s="162"/>
      <c r="B23" s="205"/>
      <c r="C23" s="281">
        <v>41250</v>
      </c>
      <c r="D23" s="334"/>
      <c r="E23" s="332">
        <v>399</v>
      </c>
      <c r="F23" s="332">
        <v>525</v>
      </c>
      <c r="G23" s="332">
        <v>472.05019184133522</v>
      </c>
      <c r="H23" s="332">
        <v>30231</v>
      </c>
      <c r="I23" s="332">
        <v>840</v>
      </c>
      <c r="J23" s="332">
        <v>997.5</v>
      </c>
      <c r="K23" s="332">
        <v>950.27968265548043</v>
      </c>
      <c r="L23" s="332">
        <v>1357.1</v>
      </c>
      <c r="M23" s="332">
        <v>576.45000000000005</v>
      </c>
      <c r="N23" s="332">
        <v>678.30000000000007</v>
      </c>
      <c r="O23" s="332">
        <v>626.05742177052718</v>
      </c>
      <c r="P23" s="332">
        <v>31909.4</v>
      </c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1:30" ht="11.25" customHeight="1" x14ac:dyDescent="0.15">
      <c r="A24" s="162"/>
      <c r="B24" s="205"/>
      <c r="C24" s="281">
        <v>41253</v>
      </c>
      <c r="D24" s="334"/>
      <c r="E24" s="332">
        <v>420</v>
      </c>
      <c r="F24" s="332">
        <v>556.5</v>
      </c>
      <c r="G24" s="332">
        <v>487.03079876560366</v>
      </c>
      <c r="H24" s="332">
        <v>78308</v>
      </c>
      <c r="I24" s="332">
        <v>882</v>
      </c>
      <c r="J24" s="332">
        <v>1050</v>
      </c>
      <c r="K24" s="332">
        <v>953.80070758165004</v>
      </c>
      <c r="L24" s="332">
        <v>7333.9</v>
      </c>
      <c r="M24" s="332">
        <v>625.80000000000007</v>
      </c>
      <c r="N24" s="332">
        <v>721.35</v>
      </c>
      <c r="O24" s="332">
        <v>683.22577783109011</v>
      </c>
      <c r="P24" s="332">
        <v>80011.399999999994</v>
      </c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1:30" ht="11.25" customHeight="1" x14ac:dyDescent="0.15">
      <c r="A25" s="162"/>
      <c r="B25" s="205"/>
      <c r="C25" s="281">
        <v>41254</v>
      </c>
      <c r="D25" s="334"/>
      <c r="E25" s="332">
        <v>435.75</v>
      </c>
      <c r="F25" s="332">
        <v>546</v>
      </c>
      <c r="G25" s="332">
        <v>479.03223719676549</v>
      </c>
      <c r="H25" s="332">
        <v>20429.400000000001</v>
      </c>
      <c r="I25" s="332">
        <v>892.5</v>
      </c>
      <c r="J25" s="332">
        <v>1029</v>
      </c>
      <c r="K25" s="332">
        <v>944.18848580441602</v>
      </c>
      <c r="L25" s="332">
        <v>807</v>
      </c>
      <c r="M25" s="332">
        <v>622.65</v>
      </c>
      <c r="N25" s="332">
        <v>694.05000000000007</v>
      </c>
      <c r="O25" s="332">
        <v>676.89886254029773</v>
      </c>
      <c r="P25" s="332">
        <v>27409</v>
      </c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1:30" ht="11.25" customHeight="1" x14ac:dyDescent="0.15">
      <c r="A26" s="162"/>
      <c r="B26" s="205"/>
      <c r="C26" s="281">
        <v>41255</v>
      </c>
      <c r="D26" s="334"/>
      <c r="E26" s="332">
        <v>440.89499999999998</v>
      </c>
      <c r="F26" s="332">
        <v>546</v>
      </c>
      <c r="G26" s="332">
        <v>498.20890431827729</v>
      </c>
      <c r="H26" s="332">
        <v>33515.199999999997</v>
      </c>
      <c r="I26" s="332">
        <v>919.90500000000009</v>
      </c>
      <c r="J26" s="332">
        <v>1050</v>
      </c>
      <c r="K26" s="332">
        <v>953.13319672131172</v>
      </c>
      <c r="L26" s="332">
        <v>2456.3000000000002</v>
      </c>
      <c r="M26" s="332">
        <v>631.995</v>
      </c>
      <c r="N26" s="332">
        <v>723.45</v>
      </c>
      <c r="O26" s="332">
        <v>678.75070328586753</v>
      </c>
      <c r="P26" s="332">
        <v>36003.300000000003</v>
      </c>
    </row>
    <row r="27" spans="1:30" ht="11.25" customHeight="1" x14ac:dyDescent="0.15">
      <c r="A27" s="162"/>
      <c r="B27" s="205"/>
      <c r="C27" s="281">
        <v>41256</v>
      </c>
      <c r="D27" s="334"/>
      <c r="E27" s="332">
        <v>441</v>
      </c>
      <c r="F27" s="332">
        <v>567</v>
      </c>
      <c r="G27" s="332">
        <v>490.24520390541522</v>
      </c>
      <c r="H27" s="332">
        <v>54955.8</v>
      </c>
      <c r="I27" s="332">
        <v>850.5</v>
      </c>
      <c r="J27" s="332">
        <v>1102.5</v>
      </c>
      <c r="K27" s="332">
        <v>971.49210635646034</v>
      </c>
      <c r="L27" s="332">
        <v>1765.2</v>
      </c>
      <c r="M27" s="332">
        <v>584.85</v>
      </c>
      <c r="N27" s="332">
        <v>685.65</v>
      </c>
      <c r="O27" s="332">
        <v>641.25612393469362</v>
      </c>
      <c r="P27" s="332">
        <v>141019.79999999999</v>
      </c>
    </row>
    <row r="28" spans="1:30" ht="11.25" customHeight="1" x14ac:dyDescent="0.15">
      <c r="A28" s="162"/>
      <c r="B28" s="205"/>
      <c r="C28" s="281">
        <v>41257</v>
      </c>
      <c r="D28" s="334"/>
      <c r="E28" s="332">
        <v>440.89499999999998</v>
      </c>
      <c r="F28" s="332">
        <v>551.25</v>
      </c>
      <c r="G28" s="332">
        <v>502.53615501008755</v>
      </c>
      <c r="H28" s="332">
        <v>28891.599999999999</v>
      </c>
      <c r="I28" s="332">
        <v>924</v>
      </c>
      <c r="J28" s="332">
        <v>1050</v>
      </c>
      <c r="K28" s="332">
        <v>969.96916890080433</v>
      </c>
      <c r="L28" s="332">
        <v>1312.5</v>
      </c>
      <c r="M28" s="332">
        <v>631.995</v>
      </c>
      <c r="N28" s="332">
        <v>728.7</v>
      </c>
      <c r="O28" s="332">
        <v>690.63042096397407</v>
      </c>
      <c r="P28" s="332">
        <v>24883</v>
      </c>
    </row>
    <row r="29" spans="1:30" ht="11.25" customHeight="1" x14ac:dyDescent="0.15">
      <c r="A29" s="162"/>
      <c r="B29" s="205"/>
      <c r="C29" s="281">
        <v>41260</v>
      </c>
      <c r="D29" s="334"/>
      <c r="E29" s="332">
        <v>450.97500000000002</v>
      </c>
      <c r="F29" s="332">
        <v>567</v>
      </c>
      <c r="G29" s="332">
        <v>506.1960303841829</v>
      </c>
      <c r="H29" s="332">
        <v>76616.3</v>
      </c>
      <c r="I29" s="332">
        <v>945</v>
      </c>
      <c r="J29" s="332">
        <v>1067.9550000000002</v>
      </c>
      <c r="K29" s="332">
        <v>1008.4351864093072</v>
      </c>
      <c r="L29" s="332">
        <v>3917.1</v>
      </c>
      <c r="M29" s="332">
        <v>656.25</v>
      </c>
      <c r="N29" s="332">
        <v>764.29499999999996</v>
      </c>
      <c r="O29" s="332">
        <v>723.93532719674783</v>
      </c>
      <c r="P29" s="332">
        <v>79957.5</v>
      </c>
    </row>
    <row r="30" spans="1:30" ht="11.25" customHeight="1" x14ac:dyDescent="0.15">
      <c r="A30" s="162"/>
      <c r="B30" s="205"/>
      <c r="C30" s="281">
        <v>41261</v>
      </c>
      <c r="D30" s="334"/>
      <c r="E30" s="332">
        <v>441</v>
      </c>
      <c r="F30" s="332">
        <v>556.91999999999996</v>
      </c>
      <c r="G30" s="332">
        <v>496.54834766862831</v>
      </c>
      <c r="H30" s="332">
        <v>18939</v>
      </c>
      <c r="I30" s="332">
        <v>892.5</v>
      </c>
      <c r="J30" s="332">
        <v>1071</v>
      </c>
      <c r="K30" s="332">
        <v>993.62383177570075</v>
      </c>
      <c r="L30" s="332">
        <v>2879.4</v>
      </c>
      <c r="M30" s="332">
        <v>657.30000000000007</v>
      </c>
      <c r="N30" s="332">
        <v>768.6</v>
      </c>
      <c r="O30" s="332">
        <v>710.47857707433764</v>
      </c>
      <c r="P30" s="332">
        <v>27955.4</v>
      </c>
    </row>
    <row r="31" spans="1:30" ht="11.25" customHeight="1" x14ac:dyDescent="0.15">
      <c r="A31" s="162"/>
      <c r="B31" s="205"/>
      <c r="C31" s="281">
        <v>41262</v>
      </c>
      <c r="D31" s="334"/>
      <c r="E31" s="332">
        <v>441</v>
      </c>
      <c r="F31" s="332">
        <v>556.5</v>
      </c>
      <c r="G31" s="332">
        <v>494.08095813282966</v>
      </c>
      <c r="H31" s="332">
        <v>34606.800000000003</v>
      </c>
      <c r="I31" s="332">
        <v>892.5</v>
      </c>
      <c r="J31" s="332">
        <v>1092</v>
      </c>
      <c r="K31" s="332">
        <v>997.08498023715379</v>
      </c>
      <c r="L31" s="332">
        <v>1078.0999999999999</v>
      </c>
      <c r="M31" s="332">
        <v>647.95500000000004</v>
      </c>
      <c r="N31" s="332">
        <v>773.85</v>
      </c>
      <c r="O31" s="332">
        <v>724.68590672691619</v>
      </c>
      <c r="P31" s="332">
        <v>17491</v>
      </c>
    </row>
    <row r="32" spans="1:30" ht="11.25" customHeight="1" x14ac:dyDescent="0.15">
      <c r="A32" s="162"/>
      <c r="B32" s="205"/>
      <c r="C32" s="281">
        <v>41263</v>
      </c>
      <c r="D32" s="334"/>
      <c r="E32" s="332">
        <v>441</v>
      </c>
      <c r="F32" s="332">
        <v>556.5</v>
      </c>
      <c r="G32" s="332">
        <v>493.4233791748527</v>
      </c>
      <c r="H32" s="332">
        <v>13142.7</v>
      </c>
      <c r="I32" s="332">
        <v>966</v>
      </c>
      <c r="J32" s="332">
        <v>1134</v>
      </c>
      <c r="K32" s="332">
        <v>1029.0469215491557</v>
      </c>
      <c r="L32" s="332">
        <v>1271.5999999999999</v>
      </c>
      <c r="M32" s="332">
        <v>652.05000000000007</v>
      </c>
      <c r="N32" s="332">
        <v>750.01499999999999</v>
      </c>
      <c r="O32" s="332">
        <v>723.18925374773494</v>
      </c>
      <c r="P32" s="332">
        <v>28167.599999999999</v>
      </c>
    </row>
    <row r="33" spans="1:17" ht="11.25" customHeight="1" x14ac:dyDescent="0.15">
      <c r="A33" s="162"/>
      <c r="B33" s="205"/>
      <c r="C33" s="281">
        <v>41264</v>
      </c>
      <c r="D33" s="334"/>
      <c r="E33" s="332">
        <v>441</v>
      </c>
      <c r="F33" s="332">
        <v>529.20000000000005</v>
      </c>
      <c r="G33" s="332">
        <v>487.54281035280724</v>
      </c>
      <c r="H33" s="332">
        <v>25654.1</v>
      </c>
      <c r="I33" s="332">
        <v>924</v>
      </c>
      <c r="J33" s="332">
        <v>1092</v>
      </c>
      <c r="K33" s="332">
        <v>1034.0975032637079</v>
      </c>
      <c r="L33" s="332">
        <v>3015.3</v>
      </c>
      <c r="M33" s="332">
        <v>661.5</v>
      </c>
      <c r="N33" s="332">
        <v>750.01499999999999</v>
      </c>
      <c r="O33" s="332">
        <v>718.38224911471775</v>
      </c>
      <c r="P33" s="332">
        <v>22110.6</v>
      </c>
    </row>
    <row r="34" spans="1:17" ht="11.25" customHeight="1" x14ac:dyDescent="0.15">
      <c r="A34" s="162"/>
      <c r="B34" s="205"/>
      <c r="C34" s="281">
        <v>41268</v>
      </c>
      <c r="D34" s="334"/>
      <c r="E34" s="332">
        <v>450.97500000000002</v>
      </c>
      <c r="F34" s="332">
        <v>525</v>
      </c>
      <c r="G34" s="332">
        <v>491.6084522054656</v>
      </c>
      <c r="H34" s="332">
        <v>59817.3</v>
      </c>
      <c r="I34" s="332">
        <v>945</v>
      </c>
      <c r="J34" s="332">
        <v>1102.5</v>
      </c>
      <c r="K34" s="332">
        <v>1028.8459119496856</v>
      </c>
      <c r="L34" s="332">
        <v>2112.1999999999998</v>
      </c>
      <c r="M34" s="332">
        <v>659.4</v>
      </c>
      <c r="N34" s="332">
        <v>750.01499999999999</v>
      </c>
      <c r="O34" s="332">
        <v>706.47515937936009</v>
      </c>
      <c r="P34" s="332">
        <v>50231.3</v>
      </c>
    </row>
    <row r="35" spans="1:17" ht="11.25" customHeight="1" x14ac:dyDescent="0.15">
      <c r="A35" s="162"/>
      <c r="B35" s="205"/>
      <c r="C35" s="281">
        <v>41269</v>
      </c>
      <c r="D35" s="334"/>
      <c r="E35" s="332">
        <v>450.97500000000002</v>
      </c>
      <c r="F35" s="332">
        <v>525</v>
      </c>
      <c r="G35" s="332">
        <v>482.28437210325353</v>
      </c>
      <c r="H35" s="332">
        <v>27277</v>
      </c>
      <c r="I35" s="332">
        <v>954.03000000000009</v>
      </c>
      <c r="J35" s="332">
        <v>1102.5</v>
      </c>
      <c r="K35" s="332">
        <v>1032.1873246024322</v>
      </c>
      <c r="L35" s="332">
        <v>943.5</v>
      </c>
      <c r="M35" s="332">
        <v>648.06000000000006</v>
      </c>
      <c r="N35" s="332">
        <v>750.01499999999999</v>
      </c>
      <c r="O35" s="332">
        <v>699.6427428374775</v>
      </c>
      <c r="P35" s="332">
        <v>22441.3</v>
      </c>
    </row>
    <row r="36" spans="1:17" ht="11.25" customHeight="1" x14ac:dyDescent="0.15">
      <c r="A36" s="162"/>
      <c r="B36" s="205"/>
      <c r="C36" s="281">
        <v>41270</v>
      </c>
      <c r="D36" s="334"/>
      <c r="E36" s="332">
        <v>450.97500000000002</v>
      </c>
      <c r="F36" s="332">
        <v>525</v>
      </c>
      <c r="G36" s="332">
        <v>488.68805100755645</v>
      </c>
      <c r="H36" s="332">
        <v>12523.4</v>
      </c>
      <c r="I36" s="332">
        <v>966</v>
      </c>
      <c r="J36" s="332">
        <v>1102.5</v>
      </c>
      <c r="K36" s="332">
        <v>1031.2079938900206</v>
      </c>
      <c r="L36" s="332">
        <v>1187.7</v>
      </c>
      <c r="M36" s="332">
        <v>645.75</v>
      </c>
      <c r="N36" s="332">
        <v>750.01499999999999</v>
      </c>
      <c r="O36" s="332">
        <v>687.07902580093082</v>
      </c>
      <c r="P36" s="332">
        <v>29482.799999999999</v>
      </c>
    </row>
    <row r="37" spans="1:17" ht="11.25" customHeight="1" x14ac:dyDescent="0.15">
      <c r="A37" s="162"/>
      <c r="B37" s="205"/>
      <c r="C37" s="281">
        <v>41271</v>
      </c>
      <c r="D37" s="334"/>
      <c r="E37" s="332">
        <v>441</v>
      </c>
      <c r="F37" s="332">
        <v>525</v>
      </c>
      <c r="G37" s="332">
        <v>472.79801588321493</v>
      </c>
      <c r="H37" s="332">
        <v>33763.1</v>
      </c>
      <c r="I37" s="332">
        <v>945</v>
      </c>
      <c r="J37" s="332">
        <v>1102.5</v>
      </c>
      <c r="K37" s="332">
        <v>1021.0006489292668</v>
      </c>
      <c r="L37" s="332">
        <v>700.2</v>
      </c>
      <c r="M37" s="332">
        <v>645.75</v>
      </c>
      <c r="N37" s="332">
        <v>750.01499999999999</v>
      </c>
      <c r="O37" s="332">
        <v>693.50577689921965</v>
      </c>
      <c r="P37" s="332">
        <v>29010.7</v>
      </c>
    </row>
    <row r="38" spans="1:17" ht="13.5" customHeight="1" x14ac:dyDescent="0.15">
      <c r="B38" s="157"/>
      <c r="C38" s="281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</row>
    <row r="39" spans="1:17" x14ac:dyDescent="0.15">
      <c r="B39" s="159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62"/>
    </row>
    <row r="40" spans="1:17" x14ac:dyDescent="0.15">
      <c r="B40" s="335"/>
      <c r="C40" s="304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3"/>
    </row>
    <row r="42" spans="1:17" x14ac:dyDescent="0.15">
      <c r="P42" s="333"/>
    </row>
    <row r="43" spans="1:17" x14ac:dyDescent="0.15">
      <c r="P43" s="333"/>
    </row>
    <row r="44" spans="1:17" x14ac:dyDescent="0.15">
      <c r="P44" s="333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>
      <selection activeCell="A30" sqref="A30:P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692" t="s">
        <v>42</v>
      </c>
      <c r="E4" s="693"/>
      <c r="F4" s="693"/>
      <c r="G4" s="693"/>
      <c r="H4" s="694"/>
      <c r="I4" s="33"/>
      <c r="J4" s="33"/>
      <c r="K4" s="692" t="s">
        <v>43</v>
      </c>
      <c r="L4" s="693"/>
      <c r="M4" s="694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95" t="s">
        <v>44</v>
      </c>
      <c r="E5" s="696"/>
      <c r="F5" s="39" t="s">
        <v>45</v>
      </c>
      <c r="G5" s="40" t="s">
        <v>46</v>
      </c>
      <c r="H5" s="697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7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8"/>
      <c r="I6" s="47"/>
      <c r="J6" s="47"/>
      <c r="K6" s="45" t="s">
        <v>58</v>
      </c>
      <c r="L6" s="45" t="s">
        <v>59</v>
      </c>
      <c r="M6" s="698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1">
        <v>2374865.2999999998</v>
      </c>
      <c r="E7" s="97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97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5</v>
      </c>
      <c r="C11" s="54"/>
      <c r="D11" s="104">
        <v>238907</v>
      </c>
      <c r="E11" s="52">
        <v>616084</v>
      </c>
      <c r="F11" s="51">
        <v>544808</v>
      </c>
      <c r="G11" s="51">
        <v>528256</v>
      </c>
      <c r="H11" s="51">
        <f t="shared" ref="H11:H26" si="0">SUM(D11:G11)</f>
        <v>1928055</v>
      </c>
      <c r="I11" s="51">
        <v>519462</v>
      </c>
      <c r="J11" s="51">
        <f t="shared" ref="J11:J26" si="1">H11+I11</f>
        <v>2447517</v>
      </c>
      <c r="K11" s="51">
        <v>8526946</v>
      </c>
      <c r="L11" s="51">
        <v>444441</v>
      </c>
      <c r="M11" s="51">
        <f t="shared" ref="M11:M26" si="2">K11+L11</f>
        <v>8971387</v>
      </c>
      <c r="N11" s="51">
        <v>1436910</v>
      </c>
      <c r="O11" s="51">
        <f t="shared" ref="O11:O26" si="3">M11+N11</f>
        <v>10408297</v>
      </c>
      <c r="P11" s="52">
        <f t="shared" ref="P11:P26" si="4">J11+O11</f>
        <v>12855814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6</v>
      </c>
      <c r="C12" s="54"/>
      <c r="D12" s="104">
        <v>226008</v>
      </c>
      <c r="E12" s="52">
        <v>614762</v>
      </c>
      <c r="F12" s="51">
        <v>317059</v>
      </c>
      <c r="G12" s="51">
        <v>419134</v>
      </c>
      <c r="H12" s="51">
        <f t="shared" si="0"/>
        <v>1576963</v>
      </c>
      <c r="I12" s="51">
        <v>487037</v>
      </c>
      <c r="J12" s="51">
        <f t="shared" si="1"/>
        <v>2064000</v>
      </c>
      <c r="K12" s="51">
        <v>7745208</v>
      </c>
      <c r="L12" s="51">
        <v>356770</v>
      </c>
      <c r="M12" s="51">
        <f t="shared" si="2"/>
        <v>8101978</v>
      </c>
      <c r="N12" s="51">
        <v>1334725</v>
      </c>
      <c r="O12" s="51">
        <f t="shared" si="3"/>
        <v>9436703</v>
      </c>
      <c r="P12" s="52">
        <f t="shared" si="4"/>
        <v>11500703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7</v>
      </c>
      <c r="C13" s="54"/>
      <c r="D13" s="104">
        <v>210900</v>
      </c>
      <c r="E13" s="52">
        <v>549341</v>
      </c>
      <c r="F13" s="51">
        <v>375348</v>
      </c>
      <c r="G13" s="51">
        <v>338801</v>
      </c>
      <c r="H13" s="51">
        <f t="shared" si="0"/>
        <v>1474390</v>
      </c>
      <c r="I13" s="51">
        <v>414481</v>
      </c>
      <c r="J13" s="51">
        <f t="shared" si="1"/>
        <v>1888871</v>
      </c>
      <c r="K13" s="51">
        <v>6454926</v>
      </c>
      <c r="L13" s="51">
        <v>409556</v>
      </c>
      <c r="M13" s="51">
        <f t="shared" si="2"/>
        <v>6864482</v>
      </c>
      <c r="N13" s="51">
        <v>1269364</v>
      </c>
      <c r="O13" s="51">
        <f t="shared" si="3"/>
        <v>8133846</v>
      </c>
      <c r="P13" s="52">
        <f t="shared" si="4"/>
        <v>10022717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8</v>
      </c>
      <c r="C14" s="54"/>
      <c r="D14" s="104">
        <v>215533</v>
      </c>
      <c r="E14" s="52">
        <v>651614</v>
      </c>
      <c r="F14" s="51">
        <v>392577</v>
      </c>
      <c r="G14" s="51">
        <v>187142</v>
      </c>
      <c r="H14" s="51">
        <f t="shared" si="0"/>
        <v>1446866</v>
      </c>
      <c r="I14" s="51">
        <v>696087</v>
      </c>
      <c r="J14" s="51">
        <f t="shared" si="1"/>
        <v>2142953</v>
      </c>
      <c r="K14" s="51">
        <v>7768781</v>
      </c>
      <c r="L14" s="51">
        <v>671333</v>
      </c>
      <c r="M14" s="51">
        <f t="shared" si="2"/>
        <v>8440114</v>
      </c>
      <c r="N14" s="51">
        <v>1577984</v>
      </c>
      <c r="O14" s="51">
        <f t="shared" si="3"/>
        <v>10018098</v>
      </c>
      <c r="P14" s="52">
        <f t="shared" si="4"/>
        <v>12161051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9</v>
      </c>
      <c r="C15" s="54"/>
      <c r="D15" s="104">
        <v>195879</v>
      </c>
      <c r="E15" s="52">
        <v>503259</v>
      </c>
      <c r="F15" s="51">
        <v>392267</v>
      </c>
      <c r="G15" s="51">
        <v>263607</v>
      </c>
      <c r="H15" s="51">
        <f t="shared" si="0"/>
        <v>1355012</v>
      </c>
      <c r="I15" s="51">
        <v>676247</v>
      </c>
      <c r="J15" s="51">
        <f t="shared" si="1"/>
        <v>2031259</v>
      </c>
      <c r="K15" s="51">
        <v>6834725</v>
      </c>
      <c r="L15" s="51">
        <v>394561</v>
      </c>
      <c r="M15" s="51">
        <f t="shared" si="2"/>
        <v>7229286</v>
      </c>
      <c r="N15" s="51">
        <v>1309594</v>
      </c>
      <c r="O15" s="51">
        <f t="shared" si="3"/>
        <v>8538880</v>
      </c>
      <c r="P15" s="52">
        <f t="shared" si="4"/>
        <v>10570139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10</v>
      </c>
      <c r="C16" s="54"/>
      <c r="D16" s="104">
        <v>227048</v>
      </c>
      <c r="E16" s="52">
        <v>533061</v>
      </c>
      <c r="F16" s="51">
        <v>377083</v>
      </c>
      <c r="G16" s="51">
        <v>341024</v>
      </c>
      <c r="H16" s="51">
        <f t="shared" si="0"/>
        <v>1478216</v>
      </c>
      <c r="I16" s="51">
        <v>639358</v>
      </c>
      <c r="J16" s="51">
        <f t="shared" si="1"/>
        <v>2117574</v>
      </c>
      <c r="K16" s="51">
        <v>8355745</v>
      </c>
      <c r="L16" s="51">
        <v>447165</v>
      </c>
      <c r="M16" s="51">
        <f t="shared" si="2"/>
        <v>8802910</v>
      </c>
      <c r="N16" s="51">
        <v>1201921</v>
      </c>
      <c r="O16" s="51">
        <f t="shared" si="3"/>
        <v>10004831</v>
      </c>
      <c r="P16" s="52">
        <f t="shared" si="4"/>
        <v>12122405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11</v>
      </c>
      <c r="C17" s="54"/>
      <c r="D17" s="104">
        <v>234813</v>
      </c>
      <c r="E17" s="52">
        <v>905365</v>
      </c>
      <c r="F17" s="51">
        <v>569187</v>
      </c>
      <c r="G17" s="51">
        <v>411210</v>
      </c>
      <c r="H17" s="51">
        <f t="shared" si="0"/>
        <v>2120575</v>
      </c>
      <c r="I17" s="51">
        <v>580762</v>
      </c>
      <c r="J17" s="51">
        <f t="shared" si="1"/>
        <v>2701337</v>
      </c>
      <c r="K17" s="51">
        <v>8662787</v>
      </c>
      <c r="L17" s="51">
        <v>546326</v>
      </c>
      <c r="M17" s="51">
        <f t="shared" si="2"/>
        <v>9209113</v>
      </c>
      <c r="N17" s="51">
        <v>1101076</v>
      </c>
      <c r="O17" s="51">
        <f t="shared" si="3"/>
        <v>10310189</v>
      </c>
      <c r="P17" s="52">
        <f t="shared" si="4"/>
        <v>13011526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12</v>
      </c>
      <c r="C18" s="54"/>
      <c r="D18" s="104">
        <v>390724</v>
      </c>
      <c r="E18" s="52">
        <v>988478</v>
      </c>
      <c r="F18" s="51">
        <v>492831</v>
      </c>
      <c r="G18" s="51">
        <v>432968</v>
      </c>
      <c r="H18" s="51">
        <f t="shared" si="0"/>
        <v>2305001</v>
      </c>
      <c r="I18" s="51">
        <v>619378</v>
      </c>
      <c r="J18" s="51">
        <f t="shared" si="1"/>
        <v>2924379</v>
      </c>
      <c r="K18" s="51">
        <v>8135522</v>
      </c>
      <c r="L18" s="51">
        <v>575941</v>
      </c>
      <c r="M18" s="51">
        <f t="shared" si="2"/>
        <v>8711463</v>
      </c>
      <c r="N18" s="51">
        <v>1221884</v>
      </c>
      <c r="O18" s="51">
        <f t="shared" si="3"/>
        <v>9933347</v>
      </c>
      <c r="P18" s="52">
        <f t="shared" si="4"/>
        <v>12857726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 t="s">
        <v>77</v>
      </c>
      <c r="B19" s="49">
        <v>1</v>
      </c>
      <c r="C19" s="60" t="s">
        <v>61</v>
      </c>
      <c r="D19" s="104">
        <v>289745.19999999995</v>
      </c>
      <c r="E19" s="51">
        <v>846320.70000000007</v>
      </c>
      <c r="F19" s="51">
        <v>591279.79999999993</v>
      </c>
      <c r="G19" s="51">
        <v>414868.80000000005</v>
      </c>
      <c r="H19" s="51">
        <f t="shared" si="0"/>
        <v>2142214.5</v>
      </c>
      <c r="I19" s="51">
        <v>471896</v>
      </c>
      <c r="J19" s="51">
        <f t="shared" si="1"/>
        <v>2614110.5</v>
      </c>
      <c r="K19" s="51">
        <v>7984815.5000000009</v>
      </c>
      <c r="L19" s="51">
        <v>462334.39999999997</v>
      </c>
      <c r="M19" s="51">
        <f t="shared" si="2"/>
        <v>8447149.9000000004</v>
      </c>
      <c r="N19" s="51">
        <v>1052578.7</v>
      </c>
      <c r="O19" s="51">
        <f t="shared" si="3"/>
        <v>9499728.5999999996</v>
      </c>
      <c r="P19" s="51">
        <f t="shared" si="4"/>
        <v>12113839.1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2</v>
      </c>
      <c r="C20" s="60"/>
      <c r="D20" s="104">
        <v>205940.9</v>
      </c>
      <c r="E20" s="51">
        <v>834859.89999999991</v>
      </c>
      <c r="F20" s="51">
        <v>479317.5</v>
      </c>
      <c r="G20" s="51">
        <v>319150.3</v>
      </c>
      <c r="H20" s="51">
        <f t="shared" si="0"/>
        <v>1839268.5999999999</v>
      </c>
      <c r="I20" s="51">
        <v>509871</v>
      </c>
      <c r="J20" s="51">
        <f t="shared" si="1"/>
        <v>2349139.5999999996</v>
      </c>
      <c r="K20" s="51">
        <v>8138672.8999999994</v>
      </c>
      <c r="L20" s="51">
        <v>485901.20000000007</v>
      </c>
      <c r="M20" s="51">
        <f t="shared" si="2"/>
        <v>8624574.0999999996</v>
      </c>
      <c r="N20" s="51">
        <v>1146699</v>
      </c>
      <c r="O20" s="51">
        <f t="shared" si="3"/>
        <v>9771273.0999999996</v>
      </c>
      <c r="P20" s="51">
        <f t="shared" si="4"/>
        <v>12120412.699999999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3</v>
      </c>
      <c r="C21" s="60"/>
      <c r="D21" s="104">
        <v>222389.40000000002</v>
      </c>
      <c r="E21" s="51">
        <v>703951.10000000009</v>
      </c>
      <c r="F21" s="51">
        <v>513952.5</v>
      </c>
      <c r="G21" s="51">
        <v>339162.9</v>
      </c>
      <c r="H21" s="51">
        <f t="shared" si="0"/>
        <v>1779455.9</v>
      </c>
      <c r="I21" s="51">
        <v>510778.89999999997</v>
      </c>
      <c r="J21" s="51">
        <f t="shared" si="1"/>
        <v>2290234.7999999998</v>
      </c>
      <c r="K21" s="51">
        <v>7969962.2000000002</v>
      </c>
      <c r="L21" s="51">
        <v>552478.4</v>
      </c>
      <c r="M21" s="51">
        <f t="shared" si="2"/>
        <v>8522440.5999999996</v>
      </c>
      <c r="N21" s="51">
        <v>1223319.7000000002</v>
      </c>
      <c r="O21" s="51">
        <f t="shared" si="3"/>
        <v>9745760.3000000007</v>
      </c>
      <c r="P21" s="52">
        <f t="shared" si="4"/>
        <v>12035995.100000001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4</v>
      </c>
      <c r="C22" s="60"/>
      <c r="D22" s="104">
        <v>206812.3</v>
      </c>
      <c r="E22" s="51">
        <v>842333.9</v>
      </c>
      <c r="F22" s="51">
        <v>478267.9</v>
      </c>
      <c r="G22" s="118">
        <v>473016.49999999988</v>
      </c>
      <c r="H22" s="51">
        <f t="shared" si="0"/>
        <v>2000430.6</v>
      </c>
      <c r="I22" s="51">
        <v>565178.80000000005</v>
      </c>
      <c r="J22" s="51">
        <f t="shared" si="1"/>
        <v>2565609.4000000004</v>
      </c>
      <c r="K22" s="51">
        <v>7454819.4000000004</v>
      </c>
      <c r="L22" s="51">
        <v>421570</v>
      </c>
      <c r="M22" s="51">
        <f t="shared" si="2"/>
        <v>7876389.4000000004</v>
      </c>
      <c r="N22" s="51">
        <v>1519369.4</v>
      </c>
      <c r="O22" s="51">
        <f t="shared" si="3"/>
        <v>9395758.8000000007</v>
      </c>
      <c r="P22" s="52">
        <f t="shared" si="4"/>
        <v>11961368.200000001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5</v>
      </c>
      <c r="C23" s="60"/>
      <c r="D23" s="104">
        <v>290644.79999999993</v>
      </c>
      <c r="E23" s="51">
        <v>993448.7</v>
      </c>
      <c r="F23" s="51">
        <v>691793.3</v>
      </c>
      <c r="G23" s="118">
        <v>530859.90000000014</v>
      </c>
      <c r="H23" s="51">
        <f t="shared" si="0"/>
        <v>2506746.7000000002</v>
      </c>
      <c r="I23" s="51">
        <v>731259.20000000007</v>
      </c>
      <c r="J23" s="51">
        <f t="shared" si="1"/>
        <v>3238005.9000000004</v>
      </c>
      <c r="K23" s="51">
        <v>9022923.7000000011</v>
      </c>
      <c r="L23" s="51">
        <v>530090.30000000005</v>
      </c>
      <c r="M23" s="51">
        <f t="shared" si="2"/>
        <v>9553014.0000000019</v>
      </c>
      <c r="N23" s="119">
        <v>1731505.2</v>
      </c>
      <c r="O23" s="51">
        <f t="shared" si="3"/>
        <v>11284519.200000001</v>
      </c>
      <c r="P23" s="52">
        <f t="shared" si="4"/>
        <v>14522525.100000001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6</v>
      </c>
      <c r="C24" s="60"/>
      <c r="D24" s="104">
        <v>236488.19999999998</v>
      </c>
      <c r="E24" s="51">
        <v>773731.39999999991</v>
      </c>
      <c r="F24" s="52">
        <v>464160.79999999993</v>
      </c>
      <c r="G24" s="118">
        <v>454231.9</v>
      </c>
      <c r="H24" s="51">
        <f t="shared" si="0"/>
        <v>1928612.2999999998</v>
      </c>
      <c r="I24" s="51">
        <v>566564.30000000005</v>
      </c>
      <c r="J24" s="51">
        <f t="shared" si="1"/>
        <v>2495176.5999999996</v>
      </c>
      <c r="K24" s="51">
        <v>7960073.8999999994</v>
      </c>
      <c r="L24" s="51">
        <v>660884.6</v>
      </c>
      <c r="M24" s="51">
        <f t="shared" si="2"/>
        <v>8620958.5</v>
      </c>
      <c r="N24" s="119">
        <v>1498129.9999999998</v>
      </c>
      <c r="O24" s="51">
        <f t="shared" si="3"/>
        <v>10119088.5</v>
      </c>
      <c r="P24" s="52">
        <f t="shared" si="4"/>
        <v>12614265.1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7</v>
      </c>
      <c r="C25" s="60"/>
      <c r="D25" s="104">
        <v>274007.90000000002</v>
      </c>
      <c r="E25" s="51">
        <v>775220.70000000007</v>
      </c>
      <c r="F25" s="52">
        <v>623162.70000000007</v>
      </c>
      <c r="G25" s="118">
        <v>529171.60000000009</v>
      </c>
      <c r="H25" s="51">
        <f t="shared" si="0"/>
        <v>2201562.9000000004</v>
      </c>
      <c r="I25" s="51">
        <v>530334.19999999995</v>
      </c>
      <c r="J25" s="51">
        <f t="shared" si="1"/>
        <v>2731897.1000000006</v>
      </c>
      <c r="K25" s="51">
        <v>7464868.1000000006</v>
      </c>
      <c r="L25" s="51">
        <v>777846.5</v>
      </c>
      <c r="M25" s="51">
        <f t="shared" si="2"/>
        <v>8242714.6000000006</v>
      </c>
      <c r="N25" s="119">
        <v>1738000</v>
      </c>
      <c r="O25" s="51">
        <f t="shared" si="3"/>
        <v>9980714.6000000015</v>
      </c>
      <c r="P25" s="52">
        <f t="shared" si="4"/>
        <v>12712611.700000003</v>
      </c>
    </row>
    <row r="26" spans="1:35" s="34" customFormat="1" ht="16.5" customHeight="1" x14ac:dyDescent="0.15">
      <c r="A26" s="53"/>
      <c r="B26" s="49">
        <v>8</v>
      </c>
      <c r="C26" s="60"/>
      <c r="D26" s="104">
        <v>279741</v>
      </c>
      <c r="E26" s="51">
        <v>876981.09999999986</v>
      </c>
      <c r="F26" s="119">
        <v>424260.5</v>
      </c>
      <c r="G26" s="118">
        <v>414932.49999999994</v>
      </c>
      <c r="H26" s="51">
        <f t="shared" si="0"/>
        <v>1995915.0999999999</v>
      </c>
      <c r="I26" s="51">
        <v>559239.80000000005</v>
      </c>
      <c r="J26" s="51">
        <f t="shared" si="1"/>
        <v>2555154.9</v>
      </c>
      <c r="K26" s="51">
        <v>7494387.799999998</v>
      </c>
      <c r="L26" s="51">
        <v>652245.69999999995</v>
      </c>
      <c r="M26" s="51">
        <f t="shared" si="2"/>
        <v>8146633.4999999981</v>
      </c>
      <c r="N26" s="119">
        <v>1626352.5999999999</v>
      </c>
      <c r="O26" s="51">
        <f t="shared" si="3"/>
        <v>9772986.0999999978</v>
      </c>
      <c r="P26" s="52">
        <f t="shared" si="4"/>
        <v>12328140.999999998</v>
      </c>
    </row>
    <row r="27" spans="1:35" s="34" customFormat="1" x14ac:dyDescent="0.15">
      <c r="A27" s="53"/>
      <c r="B27" s="49">
        <v>9</v>
      </c>
      <c r="C27" s="60"/>
      <c r="D27" s="104">
        <v>225774.49999999997</v>
      </c>
      <c r="E27" s="51">
        <v>722941.39999999979</v>
      </c>
      <c r="F27" s="119">
        <v>492532.9</v>
      </c>
      <c r="G27" s="118">
        <v>413380.3</v>
      </c>
      <c r="H27" s="51">
        <f>SUM(D27:G27)</f>
        <v>1854629.0999999999</v>
      </c>
      <c r="I27" s="51">
        <v>603115.70000000007</v>
      </c>
      <c r="J27" s="51">
        <f>H27+I27</f>
        <v>2457744.7999999998</v>
      </c>
      <c r="K27" s="51">
        <v>7027123.6000000015</v>
      </c>
      <c r="L27" s="51">
        <v>581618.30000000005</v>
      </c>
      <c r="M27" s="51">
        <f>K27+L27</f>
        <v>7608741.9000000013</v>
      </c>
      <c r="N27" s="119">
        <v>1621940.7999999998</v>
      </c>
      <c r="O27" s="51">
        <f>M27+N27</f>
        <v>9230682.7000000011</v>
      </c>
      <c r="P27" s="52">
        <f>J27+O27</f>
        <v>11688427.5</v>
      </c>
    </row>
    <row r="28" spans="1:35" s="34" customFormat="1" x14ac:dyDescent="0.15">
      <c r="A28" s="53"/>
      <c r="B28" s="49">
        <v>10</v>
      </c>
      <c r="C28" s="60"/>
      <c r="D28" s="104">
        <v>278205.2</v>
      </c>
      <c r="E28" s="51">
        <v>749090.7</v>
      </c>
      <c r="F28" s="119">
        <v>518388.49999999994</v>
      </c>
      <c r="G28" s="118">
        <v>518356.69999999995</v>
      </c>
      <c r="H28" s="51">
        <f>SUM(D28:G28)</f>
        <v>2064041.0999999999</v>
      </c>
      <c r="I28" s="51">
        <v>693915.3</v>
      </c>
      <c r="J28" s="51">
        <f>H28+I28</f>
        <v>2757956.4</v>
      </c>
      <c r="K28" s="51">
        <v>9359734.3000000007</v>
      </c>
      <c r="L28" s="51">
        <v>699923.7</v>
      </c>
      <c r="M28" s="51">
        <f>K28+L28</f>
        <v>10059658</v>
      </c>
      <c r="N28" s="119">
        <v>1765222.4000000001</v>
      </c>
      <c r="O28" s="51">
        <f>M28+N28</f>
        <v>11824880.4</v>
      </c>
      <c r="P28" s="52">
        <f>J28+O28</f>
        <v>14582836.800000001</v>
      </c>
    </row>
    <row r="29" spans="1:35" s="34" customFormat="1" x14ac:dyDescent="0.15">
      <c r="A29" s="53"/>
      <c r="B29" s="49">
        <v>11</v>
      </c>
      <c r="C29" s="60"/>
      <c r="D29" s="104">
        <v>253775.40000000002</v>
      </c>
      <c r="E29" s="51">
        <v>754856.9</v>
      </c>
      <c r="F29" s="119">
        <v>435250.49999999983</v>
      </c>
      <c r="G29" s="118">
        <v>469111.4</v>
      </c>
      <c r="H29" s="51">
        <f>SUM(D29:G29)</f>
        <v>1912994.1999999997</v>
      </c>
      <c r="I29" s="51">
        <v>665872.59999999986</v>
      </c>
      <c r="J29" s="51">
        <f>H29+I29</f>
        <v>2578866.7999999998</v>
      </c>
      <c r="K29" s="51">
        <v>9184440.5999999996</v>
      </c>
      <c r="L29" s="51">
        <v>670885.69999999995</v>
      </c>
      <c r="M29" s="51">
        <f>K29+L29</f>
        <v>9855326.2999999989</v>
      </c>
      <c r="N29" s="119">
        <v>2958666.1</v>
      </c>
      <c r="O29" s="51">
        <f>M29+N29</f>
        <v>12813992.399999999</v>
      </c>
      <c r="P29" s="52">
        <f>J29+O29</f>
        <v>15392859.199999999</v>
      </c>
    </row>
    <row r="30" spans="1:35" s="34" customFormat="1" x14ac:dyDescent="0.15">
      <c r="A30" s="55"/>
      <c r="B30" s="56">
        <v>12</v>
      </c>
      <c r="C30" s="106"/>
      <c r="D30" s="112">
        <v>259951.7</v>
      </c>
      <c r="E30" s="59">
        <v>1355194.1</v>
      </c>
      <c r="F30" s="120">
        <v>689733.4</v>
      </c>
      <c r="G30" s="117">
        <v>630238.39999999991</v>
      </c>
      <c r="H30" s="59">
        <f>SUM(D30:G30)</f>
        <v>2935117.6</v>
      </c>
      <c r="I30" s="59">
        <v>619456</v>
      </c>
      <c r="J30" s="59">
        <f>H30+I30</f>
        <v>3554573.6</v>
      </c>
      <c r="K30" s="59">
        <v>7216210.7999999998</v>
      </c>
      <c r="L30" s="59">
        <v>634257.50000000012</v>
      </c>
      <c r="M30" s="59">
        <f>K30+L30</f>
        <v>7850468.2999999998</v>
      </c>
      <c r="N30" s="120">
        <v>1287977.7999999998</v>
      </c>
      <c r="O30" s="59">
        <f>M30+N30</f>
        <v>9138446.0999999996</v>
      </c>
      <c r="P30" s="58">
        <f>J30+O30</f>
        <v>12693019.699999999</v>
      </c>
    </row>
    <row r="31" spans="1:35" s="34" customFormat="1" x14ac:dyDescent="0.15">
      <c r="A31" s="71"/>
      <c r="B31" s="71"/>
      <c r="C31" s="72" t="s">
        <v>68</v>
      </c>
      <c r="D31" s="86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7"/>
      <c r="E33" s="74"/>
      <c r="F33" s="74"/>
      <c r="G33" s="74"/>
      <c r="H33" s="88"/>
      <c r="I33" s="74"/>
      <c r="J33" s="88"/>
      <c r="K33" s="74"/>
      <c r="L33" s="74"/>
      <c r="M33" s="88"/>
      <c r="N33" s="74"/>
      <c r="O33" s="88"/>
      <c r="P33" s="88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7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7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7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7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7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7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7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7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7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7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7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8"/>
      <c r="J45" s="34"/>
      <c r="K45" s="108"/>
      <c r="L45" s="108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16384" width="7.5" style="134"/>
  </cols>
  <sheetData>
    <row r="1" spans="1:28" ht="15" customHeight="1" x14ac:dyDescent="0.15">
      <c r="B1" s="348"/>
      <c r="C1" s="348"/>
      <c r="D1" s="348"/>
    </row>
    <row r="2" spans="1:28" ht="12.75" customHeight="1" x14ac:dyDescent="0.15">
      <c r="B2" s="134" t="s">
        <v>340</v>
      </c>
      <c r="C2" s="318"/>
      <c r="D2" s="318"/>
      <c r="V2" s="133"/>
      <c r="W2" s="133"/>
    </row>
    <row r="3" spans="1:28" ht="12.75" customHeight="1" x14ac:dyDescent="0.15">
      <c r="B3" s="318"/>
      <c r="C3" s="318"/>
      <c r="D3" s="318"/>
      <c r="T3" s="135" t="s">
        <v>82</v>
      </c>
      <c r="V3" s="133"/>
      <c r="W3" s="133"/>
    </row>
    <row r="4" spans="1:28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V4" s="133"/>
      <c r="W4" s="133"/>
    </row>
    <row r="5" spans="1:28" ht="13.5" customHeight="1" x14ac:dyDescent="0.15">
      <c r="B5" s="297"/>
      <c r="C5" s="324" t="s">
        <v>251</v>
      </c>
      <c r="D5" s="323"/>
      <c r="E5" s="480" t="s">
        <v>221</v>
      </c>
      <c r="F5" s="481"/>
      <c r="G5" s="481"/>
      <c r="H5" s="479"/>
      <c r="I5" s="480" t="s">
        <v>222</v>
      </c>
      <c r="J5" s="481"/>
      <c r="K5" s="481"/>
      <c r="L5" s="479"/>
      <c r="M5" s="480" t="s">
        <v>223</v>
      </c>
      <c r="N5" s="481"/>
      <c r="O5" s="481"/>
      <c r="P5" s="479"/>
      <c r="Q5" s="480" t="s">
        <v>224</v>
      </c>
      <c r="R5" s="481"/>
      <c r="S5" s="481"/>
      <c r="T5" s="479"/>
      <c r="V5" s="333"/>
      <c r="W5" s="155"/>
      <c r="X5" s="155"/>
      <c r="Y5" s="155"/>
      <c r="Z5" s="155"/>
      <c r="AA5" s="155"/>
      <c r="AB5" s="155"/>
    </row>
    <row r="6" spans="1:28" ht="13.5" customHeight="1" x14ac:dyDescent="0.15">
      <c r="B6" s="338" t="s">
        <v>254</v>
      </c>
      <c r="C6" s="417"/>
      <c r="D6" s="323"/>
      <c r="E6" s="483" t="s">
        <v>132</v>
      </c>
      <c r="F6" s="483" t="s">
        <v>91</v>
      </c>
      <c r="G6" s="484" t="s">
        <v>167</v>
      </c>
      <c r="H6" s="483" t="s">
        <v>93</v>
      </c>
      <c r="I6" s="483" t="s">
        <v>132</v>
      </c>
      <c r="J6" s="483" t="s">
        <v>91</v>
      </c>
      <c r="K6" s="484" t="s">
        <v>167</v>
      </c>
      <c r="L6" s="483" t="s">
        <v>93</v>
      </c>
      <c r="M6" s="483" t="s">
        <v>132</v>
      </c>
      <c r="N6" s="483" t="s">
        <v>91</v>
      </c>
      <c r="O6" s="484" t="s">
        <v>167</v>
      </c>
      <c r="P6" s="483" t="s">
        <v>93</v>
      </c>
      <c r="Q6" s="483" t="s">
        <v>132</v>
      </c>
      <c r="R6" s="483" t="s">
        <v>91</v>
      </c>
      <c r="S6" s="484" t="s">
        <v>167</v>
      </c>
      <c r="T6" s="483" t="s">
        <v>93</v>
      </c>
      <c r="V6" s="333"/>
      <c r="W6" s="155"/>
      <c r="X6" s="155"/>
      <c r="Y6" s="155"/>
      <c r="Z6" s="155"/>
      <c r="AA6" s="155"/>
      <c r="AB6" s="155"/>
    </row>
    <row r="7" spans="1:28" ht="13.5" customHeight="1" x14ac:dyDescent="0.15">
      <c r="B7" s="330" t="s">
        <v>0</v>
      </c>
      <c r="C7" s="133">
        <v>20</v>
      </c>
      <c r="D7" s="156" t="s">
        <v>1</v>
      </c>
      <c r="E7" s="332">
        <v>756</v>
      </c>
      <c r="F7" s="332">
        <v>945</v>
      </c>
      <c r="G7" s="332">
        <v>859</v>
      </c>
      <c r="H7" s="332">
        <v>51084</v>
      </c>
      <c r="I7" s="332">
        <v>473</v>
      </c>
      <c r="J7" s="332">
        <v>651</v>
      </c>
      <c r="K7" s="332">
        <v>527</v>
      </c>
      <c r="L7" s="332">
        <v>357066</v>
      </c>
      <c r="M7" s="332">
        <v>788</v>
      </c>
      <c r="N7" s="332">
        <v>945</v>
      </c>
      <c r="O7" s="332">
        <v>863</v>
      </c>
      <c r="P7" s="332">
        <v>124196</v>
      </c>
      <c r="Q7" s="332">
        <v>735</v>
      </c>
      <c r="R7" s="332">
        <v>935</v>
      </c>
      <c r="S7" s="332">
        <v>857</v>
      </c>
      <c r="T7" s="332">
        <v>189346</v>
      </c>
      <c r="V7" s="333"/>
      <c r="W7" s="155"/>
      <c r="X7" s="155"/>
      <c r="Y7" s="155"/>
      <c r="Z7" s="155"/>
      <c r="AA7" s="155"/>
      <c r="AB7" s="155"/>
    </row>
    <row r="8" spans="1:28" ht="13.5" customHeight="1" x14ac:dyDescent="0.15">
      <c r="B8" s="159"/>
      <c r="C8" s="133">
        <v>21</v>
      </c>
      <c r="D8" s="162"/>
      <c r="E8" s="332">
        <v>641</v>
      </c>
      <c r="F8" s="332">
        <v>809</v>
      </c>
      <c r="G8" s="332">
        <v>721</v>
      </c>
      <c r="H8" s="332">
        <v>76769</v>
      </c>
      <c r="I8" s="332">
        <v>357</v>
      </c>
      <c r="J8" s="332">
        <v>530</v>
      </c>
      <c r="K8" s="332">
        <v>460</v>
      </c>
      <c r="L8" s="332">
        <v>159364</v>
      </c>
      <c r="M8" s="332">
        <v>683</v>
      </c>
      <c r="N8" s="332">
        <v>882</v>
      </c>
      <c r="O8" s="332">
        <v>746</v>
      </c>
      <c r="P8" s="332">
        <v>119553</v>
      </c>
      <c r="Q8" s="332">
        <v>578</v>
      </c>
      <c r="R8" s="332">
        <v>767</v>
      </c>
      <c r="S8" s="332">
        <v>691</v>
      </c>
      <c r="T8" s="332">
        <v>309596</v>
      </c>
      <c r="V8" s="333"/>
      <c r="W8" s="155"/>
      <c r="X8" s="155"/>
      <c r="Y8" s="155"/>
      <c r="Z8" s="155"/>
      <c r="AA8" s="155"/>
      <c r="AB8" s="155"/>
    </row>
    <row r="9" spans="1:28" ht="13.5" customHeight="1" x14ac:dyDescent="0.15">
      <c r="B9" s="159"/>
      <c r="C9" s="133">
        <v>22</v>
      </c>
      <c r="D9" s="162"/>
      <c r="E9" s="332">
        <v>672</v>
      </c>
      <c r="F9" s="332">
        <v>862</v>
      </c>
      <c r="G9" s="332">
        <v>750</v>
      </c>
      <c r="H9" s="332">
        <v>79363</v>
      </c>
      <c r="I9" s="332">
        <v>368</v>
      </c>
      <c r="J9" s="332">
        <v>562</v>
      </c>
      <c r="K9" s="332">
        <v>482</v>
      </c>
      <c r="L9" s="332">
        <v>277627</v>
      </c>
      <c r="M9" s="332">
        <v>693</v>
      </c>
      <c r="N9" s="332">
        <v>952</v>
      </c>
      <c r="O9" s="332">
        <v>805</v>
      </c>
      <c r="P9" s="332">
        <v>85736</v>
      </c>
      <c r="Q9" s="332">
        <v>578</v>
      </c>
      <c r="R9" s="332">
        <v>840</v>
      </c>
      <c r="S9" s="332">
        <v>741</v>
      </c>
      <c r="T9" s="334">
        <v>274912</v>
      </c>
      <c r="V9" s="333"/>
      <c r="W9" s="155"/>
      <c r="X9" s="155"/>
      <c r="Y9" s="155"/>
      <c r="Z9" s="155"/>
      <c r="AA9" s="155"/>
      <c r="AB9" s="155"/>
    </row>
    <row r="10" spans="1:28" ht="13.5" customHeight="1" x14ac:dyDescent="0.15">
      <c r="B10" s="335"/>
      <c r="C10" s="151">
        <v>23</v>
      </c>
      <c r="D10" s="163"/>
      <c r="E10" s="164">
        <v>703.5</v>
      </c>
      <c r="F10" s="164">
        <v>891.45</v>
      </c>
      <c r="G10" s="164">
        <v>825.00484333996712</v>
      </c>
      <c r="H10" s="164">
        <v>87952</v>
      </c>
      <c r="I10" s="164">
        <v>441</v>
      </c>
      <c r="J10" s="164">
        <v>627.9</v>
      </c>
      <c r="K10" s="164">
        <v>515.60213213053464</v>
      </c>
      <c r="L10" s="164">
        <v>233465.09999999998</v>
      </c>
      <c r="M10" s="164">
        <v>756</v>
      </c>
      <c r="N10" s="164">
        <v>929.25</v>
      </c>
      <c r="O10" s="164">
        <v>851.82957890489581</v>
      </c>
      <c r="P10" s="164">
        <v>84539</v>
      </c>
      <c r="Q10" s="164">
        <v>672</v>
      </c>
      <c r="R10" s="164">
        <v>903</v>
      </c>
      <c r="S10" s="164">
        <v>848.16181062504938</v>
      </c>
      <c r="T10" s="165">
        <v>177221.7</v>
      </c>
      <c r="V10" s="333"/>
      <c r="W10" s="133"/>
      <c r="X10" s="133"/>
      <c r="Y10" s="133"/>
      <c r="Z10" s="133"/>
      <c r="AA10" s="133"/>
    </row>
    <row r="11" spans="1:28" ht="13.5" customHeight="1" x14ac:dyDescent="0.15">
      <c r="A11" s="133"/>
      <c r="B11" s="159"/>
      <c r="C11" s="133">
        <v>12</v>
      </c>
      <c r="D11" s="162"/>
      <c r="E11" s="332">
        <v>703.5</v>
      </c>
      <c r="F11" s="332">
        <v>841.05000000000007</v>
      </c>
      <c r="G11" s="332">
        <v>751.91080273892771</v>
      </c>
      <c r="H11" s="332">
        <v>6672.5</v>
      </c>
      <c r="I11" s="332">
        <v>441</v>
      </c>
      <c r="J11" s="334">
        <v>525</v>
      </c>
      <c r="K11" s="332">
        <v>488.18877202567978</v>
      </c>
      <c r="L11" s="332">
        <v>20452.900000000001</v>
      </c>
      <c r="M11" s="332">
        <v>756</v>
      </c>
      <c r="N11" s="332">
        <v>850.5</v>
      </c>
      <c r="O11" s="332">
        <v>811.25122732123805</v>
      </c>
      <c r="P11" s="332">
        <v>5139.7</v>
      </c>
      <c r="Q11" s="332">
        <v>672</v>
      </c>
      <c r="R11" s="332">
        <v>840</v>
      </c>
      <c r="S11" s="332">
        <v>788.78438684624155</v>
      </c>
      <c r="T11" s="334">
        <v>9158</v>
      </c>
      <c r="V11" s="133"/>
      <c r="W11" s="133"/>
      <c r="X11" s="133"/>
      <c r="Y11" s="133"/>
      <c r="Z11" s="133"/>
      <c r="AA11" s="133"/>
    </row>
    <row r="12" spans="1:28" ht="13.5" customHeight="1" x14ac:dyDescent="0.15">
      <c r="A12" s="133"/>
      <c r="B12" s="159" t="s">
        <v>255</v>
      </c>
      <c r="C12" s="133">
        <v>1</v>
      </c>
      <c r="D12" s="162" t="s">
        <v>282</v>
      </c>
      <c r="E12" s="332">
        <v>0</v>
      </c>
      <c r="F12" s="332">
        <v>0</v>
      </c>
      <c r="G12" s="332">
        <v>0</v>
      </c>
      <c r="H12" s="332">
        <v>3191.9</v>
      </c>
      <c r="I12" s="332">
        <v>0</v>
      </c>
      <c r="J12" s="332">
        <v>0</v>
      </c>
      <c r="K12" s="332">
        <v>0</v>
      </c>
      <c r="L12" s="332">
        <v>18071.8</v>
      </c>
      <c r="M12" s="332">
        <v>0</v>
      </c>
      <c r="N12" s="332">
        <v>0</v>
      </c>
      <c r="O12" s="332">
        <v>0</v>
      </c>
      <c r="P12" s="332">
        <v>2043</v>
      </c>
      <c r="Q12" s="332">
        <v>0</v>
      </c>
      <c r="R12" s="332">
        <v>0</v>
      </c>
      <c r="S12" s="332">
        <v>0</v>
      </c>
      <c r="T12" s="334">
        <v>6076</v>
      </c>
      <c r="V12" s="133"/>
      <c r="W12" s="133"/>
      <c r="X12" s="133"/>
      <c r="Y12" s="133"/>
      <c r="Z12" s="133"/>
      <c r="AA12" s="133"/>
    </row>
    <row r="13" spans="1:28" ht="13.5" customHeight="1" x14ac:dyDescent="0.15">
      <c r="A13" s="133"/>
      <c r="B13" s="159"/>
      <c r="C13" s="133">
        <v>2</v>
      </c>
      <c r="D13" s="162"/>
      <c r="E13" s="332">
        <v>0</v>
      </c>
      <c r="F13" s="332">
        <v>0</v>
      </c>
      <c r="G13" s="332">
        <v>0</v>
      </c>
      <c r="H13" s="332">
        <v>2969.8</v>
      </c>
      <c r="I13" s="332">
        <v>399</v>
      </c>
      <c r="J13" s="332">
        <v>525</v>
      </c>
      <c r="K13" s="332">
        <v>461.72227747634184</v>
      </c>
      <c r="L13" s="332">
        <v>22009.200000000001</v>
      </c>
      <c r="M13" s="332">
        <v>714</v>
      </c>
      <c r="N13" s="332">
        <v>871.5</v>
      </c>
      <c r="O13" s="332">
        <v>810.61860236220457</v>
      </c>
      <c r="P13" s="332">
        <v>2695</v>
      </c>
      <c r="Q13" s="332">
        <v>675.15</v>
      </c>
      <c r="R13" s="332">
        <v>840</v>
      </c>
      <c r="S13" s="332">
        <v>792.1846817691478</v>
      </c>
      <c r="T13" s="334">
        <v>12379.6</v>
      </c>
      <c r="V13" s="133"/>
      <c r="W13" s="133"/>
      <c r="X13" s="133"/>
      <c r="Y13" s="133"/>
      <c r="Z13" s="133"/>
      <c r="AA13" s="133"/>
    </row>
    <row r="14" spans="1:28" ht="13.5" customHeight="1" x14ac:dyDescent="0.15">
      <c r="A14" s="133"/>
      <c r="B14" s="159"/>
      <c r="C14" s="133">
        <v>3</v>
      </c>
      <c r="D14" s="162"/>
      <c r="E14" s="332">
        <v>672</v>
      </c>
      <c r="F14" s="332">
        <v>825.30000000000007</v>
      </c>
      <c r="G14" s="332">
        <v>724.17659137577016</v>
      </c>
      <c r="H14" s="332">
        <v>1371.8</v>
      </c>
      <c r="I14" s="332">
        <v>399</v>
      </c>
      <c r="J14" s="332">
        <v>525</v>
      </c>
      <c r="K14" s="332">
        <v>433.61387371761759</v>
      </c>
      <c r="L14" s="332">
        <v>16699.7</v>
      </c>
      <c r="M14" s="332">
        <v>0</v>
      </c>
      <c r="N14" s="332">
        <v>0</v>
      </c>
      <c r="O14" s="332">
        <v>0</v>
      </c>
      <c r="P14" s="332">
        <v>5917.9</v>
      </c>
      <c r="Q14" s="332">
        <v>693</v>
      </c>
      <c r="R14" s="332">
        <v>840</v>
      </c>
      <c r="S14" s="332">
        <v>763.55737791651245</v>
      </c>
      <c r="T14" s="334">
        <v>3590.1</v>
      </c>
      <c r="V14" s="133"/>
      <c r="W14" s="133"/>
      <c r="X14" s="133"/>
      <c r="Y14" s="133"/>
      <c r="Z14" s="133"/>
      <c r="AA14" s="133"/>
    </row>
    <row r="15" spans="1:28" ht="13.5" customHeight="1" x14ac:dyDescent="0.15">
      <c r="A15" s="133"/>
      <c r="B15" s="159"/>
      <c r="C15" s="133">
        <v>4</v>
      </c>
      <c r="D15" s="162"/>
      <c r="E15" s="332">
        <v>661.5</v>
      </c>
      <c r="F15" s="332">
        <v>829.5</v>
      </c>
      <c r="G15" s="332">
        <v>721.86555658341047</v>
      </c>
      <c r="H15" s="332">
        <v>1461.3</v>
      </c>
      <c r="I15" s="332">
        <v>399</v>
      </c>
      <c r="J15" s="332">
        <v>525</v>
      </c>
      <c r="K15" s="332">
        <v>422.89363018957857</v>
      </c>
      <c r="L15" s="332">
        <v>25451.7</v>
      </c>
      <c r="M15" s="332">
        <v>682.5</v>
      </c>
      <c r="N15" s="332">
        <v>871.5</v>
      </c>
      <c r="O15" s="332">
        <v>755.89493799038212</v>
      </c>
      <c r="P15" s="332">
        <v>9291.5</v>
      </c>
      <c r="Q15" s="332">
        <v>661.5</v>
      </c>
      <c r="R15" s="332">
        <v>840</v>
      </c>
      <c r="S15" s="332">
        <v>754.93213523715724</v>
      </c>
      <c r="T15" s="334">
        <v>3996.1</v>
      </c>
      <c r="V15" s="133"/>
      <c r="W15" s="133"/>
      <c r="X15" s="133"/>
      <c r="Y15" s="133"/>
      <c r="Z15" s="133"/>
      <c r="AA15" s="133"/>
    </row>
    <row r="16" spans="1:28" ht="13.5" customHeight="1" x14ac:dyDescent="0.15">
      <c r="A16" s="133"/>
      <c r="B16" s="159"/>
      <c r="C16" s="133">
        <v>5</v>
      </c>
      <c r="D16" s="162"/>
      <c r="E16" s="332">
        <v>661.5</v>
      </c>
      <c r="F16" s="332">
        <v>810.6</v>
      </c>
      <c r="G16" s="332">
        <v>724.73777744451127</v>
      </c>
      <c r="H16" s="332">
        <v>2024.8</v>
      </c>
      <c r="I16" s="332">
        <v>409.5</v>
      </c>
      <c r="J16" s="332">
        <v>514.5</v>
      </c>
      <c r="K16" s="332">
        <v>458.97644051860021</v>
      </c>
      <c r="L16" s="332">
        <v>25350.9</v>
      </c>
      <c r="M16" s="332">
        <v>714</v>
      </c>
      <c r="N16" s="332">
        <v>829.5</v>
      </c>
      <c r="O16" s="332">
        <v>749.27310712847361</v>
      </c>
      <c r="P16" s="332">
        <v>4326.8999999999996</v>
      </c>
      <c r="Q16" s="332">
        <v>624.75</v>
      </c>
      <c r="R16" s="332">
        <v>787.5</v>
      </c>
      <c r="S16" s="334">
        <v>655.56569531856178</v>
      </c>
      <c r="T16" s="334">
        <v>21327.5</v>
      </c>
      <c r="V16" s="133"/>
      <c r="W16" s="133"/>
      <c r="X16" s="133"/>
      <c r="Y16" s="133"/>
      <c r="Z16" s="133"/>
      <c r="AA16" s="133"/>
    </row>
    <row r="17" spans="1:27" ht="13.5" customHeight="1" x14ac:dyDescent="0.15">
      <c r="A17" s="133"/>
      <c r="B17" s="159"/>
      <c r="C17" s="133">
        <v>6</v>
      </c>
      <c r="D17" s="162"/>
      <c r="E17" s="332">
        <v>682.5</v>
      </c>
      <c r="F17" s="332">
        <v>787.5</v>
      </c>
      <c r="G17" s="334">
        <v>744.34600347523906</v>
      </c>
      <c r="H17" s="332">
        <v>1696.1</v>
      </c>
      <c r="I17" s="332">
        <v>399</v>
      </c>
      <c r="J17" s="332">
        <v>504</v>
      </c>
      <c r="K17" s="332">
        <v>449.82432881722241</v>
      </c>
      <c r="L17" s="332">
        <v>42434.1</v>
      </c>
      <c r="M17" s="332">
        <v>714</v>
      </c>
      <c r="N17" s="332">
        <v>787.5</v>
      </c>
      <c r="O17" s="332">
        <v>758.8964604002017</v>
      </c>
      <c r="P17" s="332">
        <v>4204.7</v>
      </c>
      <c r="Q17" s="334">
        <v>630</v>
      </c>
      <c r="R17" s="332">
        <v>756</v>
      </c>
      <c r="S17" s="332">
        <v>683.72419951688346</v>
      </c>
      <c r="T17" s="334">
        <v>9998.7999999999993</v>
      </c>
      <c r="V17" s="133"/>
      <c r="W17" s="133"/>
      <c r="X17" s="133"/>
      <c r="Y17" s="133"/>
      <c r="Z17" s="133"/>
      <c r="AA17" s="133"/>
    </row>
    <row r="18" spans="1:27" ht="13.5" customHeight="1" x14ac:dyDescent="0.15">
      <c r="A18" s="133"/>
      <c r="B18" s="159"/>
      <c r="C18" s="133">
        <v>7</v>
      </c>
      <c r="D18" s="162"/>
      <c r="E18" s="332">
        <v>672</v>
      </c>
      <c r="F18" s="332">
        <v>808.5</v>
      </c>
      <c r="G18" s="332">
        <v>717.39124840905299</v>
      </c>
      <c r="H18" s="332">
        <v>5059.6000000000004</v>
      </c>
      <c r="I18" s="332">
        <v>420</v>
      </c>
      <c r="J18" s="332">
        <v>514.5</v>
      </c>
      <c r="K18" s="332">
        <v>466.04779628401377</v>
      </c>
      <c r="L18" s="332">
        <v>48820.7</v>
      </c>
      <c r="M18" s="332">
        <v>630</v>
      </c>
      <c r="N18" s="332">
        <v>819</v>
      </c>
      <c r="O18" s="332">
        <v>737.49398804325915</v>
      </c>
      <c r="P18" s="332">
        <v>8045.8</v>
      </c>
      <c r="Q18" s="332">
        <v>598.5</v>
      </c>
      <c r="R18" s="332">
        <v>777</v>
      </c>
      <c r="S18" s="332">
        <v>669.58756452731325</v>
      </c>
      <c r="T18" s="334">
        <v>7431.6</v>
      </c>
      <c r="V18" s="133"/>
      <c r="W18" s="133"/>
      <c r="X18" s="133"/>
      <c r="Y18" s="133"/>
      <c r="Z18" s="133"/>
      <c r="AA18" s="133"/>
    </row>
    <row r="19" spans="1:27" ht="13.5" customHeight="1" x14ac:dyDescent="0.15">
      <c r="A19" s="133"/>
      <c r="B19" s="159"/>
      <c r="C19" s="133">
        <v>8</v>
      </c>
      <c r="D19" s="162"/>
      <c r="E19" s="332">
        <v>672</v>
      </c>
      <c r="F19" s="332">
        <v>819</v>
      </c>
      <c r="G19" s="332">
        <v>749.184030374504</v>
      </c>
      <c r="H19" s="332">
        <v>2470.8000000000002</v>
      </c>
      <c r="I19" s="332">
        <v>430.5</v>
      </c>
      <c r="J19" s="332">
        <v>523.95000000000005</v>
      </c>
      <c r="K19" s="332">
        <v>479.34013621067868</v>
      </c>
      <c r="L19" s="332">
        <v>35022.800000000003</v>
      </c>
      <c r="M19" s="332">
        <v>630</v>
      </c>
      <c r="N19" s="332">
        <v>819</v>
      </c>
      <c r="O19" s="332">
        <v>732.513151115146</v>
      </c>
      <c r="P19" s="332">
        <v>7976.6</v>
      </c>
      <c r="Q19" s="332">
        <v>609</v>
      </c>
      <c r="R19" s="332">
        <v>777</v>
      </c>
      <c r="S19" s="332">
        <v>672.0639274987775</v>
      </c>
      <c r="T19" s="334">
        <v>11098.3</v>
      </c>
      <c r="V19" s="133"/>
      <c r="W19" s="133"/>
      <c r="X19" s="133"/>
      <c r="Y19" s="133"/>
      <c r="Z19" s="133"/>
      <c r="AA19" s="133"/>
    </row>
    <row r="20" spans="1:27" ht="13.5" customHeight="1" x14ac:dyDescent="0.15">
      <c r="A20" s="133"/>
      <c r="B20" s="159"/>
      <c r="C20" s="133">
        <v>9</v>
      </c>
      <c r="D20" s="162"/>
      <c r="E20" s="332">
        <v>690.9</v>
      </c>
      <c r="F20" s="332">
        <v>796.95</v>
      </c>
      <c r="G20" s="332">
        <v>748.84560099132602</v>
      </c>
      <c r="H20" s="332">
        <v>1695.9</v>
      </c>
      <c r="I20" s="332">
        <v>399</v>
      </c>
      <c r="J20" s="332">
        <v>514.5</v>
      </c>
      <c r="K20" s="332">
        <v>458.68296898638425</v>
      </c>
      <c r="L20" s="332">
        <v>27545.8</v>
      </c>
      <c r="M20" s="332">
        <v>693</v>
      </c>
      <c r="N20" s="332">
        <v>819</v>
      </c>
      <c r="O20" s="332">
        <v>740.66292583645611</v>
      </c>
      <c r="P20" s="332">
        <v>8116.9</v>
      </c>
      <c r="Q20" s="332">
        <v>609</v>
      </c>
      <c r="R20" s="332">
        <v>777</v>
      </c>
      <c r="S20" s="332">
        <v>690.64823143942192</v>
      </c>
      <c r="T20" s="334">
        <v>8450</v>
      </c>
      <c r="V20" s="133"/>
      <c r="W20" s="133"/>
      <c r="X20" s="133"/>
      <c r="Y20" s="133"/>
      <c r="Z20" s="133"/>
      <c r="AA20" s="133"/>
    </row>
    <row r="21" spans="1:27" ht="13.5" customHeight="1" x14ac:dyDescent="0.15">
      <c r="A21" s="133"/>
      <c r="B21" s="159"/>
      <c r="C21" s="133">
        <v>10</v>
      </c>
      <c r="D21" s="162"/>
      <c r="E21" s="332">
        <v>693</v>
      </c>
      <c r="F21" s="332">
        <v>810.6</v>
      </c>
      <c r="G21" s="332">
        <v>727.63323353293413</v>
      </c>
      <c r="H21" s="332">
        <v>12578.1</v>
      </c>
      <c r="I21" s="332">
        <v>399</v>
      </c>
      <c r="J21" s="332">
        <v>514.5</v>
      </c>
      <c r="K21" s="332">
        <v>461.29925598758257</v>
      </c>
      <c r="L21" s="332">
        <v>34271.599999999999</v>
      </c>
      <c r="M21" s="332">
        <v>682.5</v>
      </c>
      <c r="N21" s="332">
        <v>820.05000000000007</v>
      </c>
      <c r="O21" s="332">
        <v>717.28353198469119</v>
      </c>
      <c r="P21" s="332">
        <v>9786.1</v>
      </c>
      <c r="Q21" s="332">
        <v>630</v>
      </c>
      <c r="R21" s="332">
        <v>777</v>
      </c>
      <c r="S21" s="334">
        <v>664.71441400197239</v>
      </c>
      <c r="T21" s="334">
        <v>9894.1</v>
      </c>
      <c r="V21" s="133"/>
      <c r="W21" s="133"/>
      <c r="X21" s="133"/>
      <c r="Y21" s="133"/>
      <c r="Z21" s="133"/>
      <c r="AA21" s="133"/>
    </row>
    <row r="22" spans="1:27" ht="13.5" customHeight="1" x14ac:dyDescent="0.15">
      <c r="A22" s="133"/>
      <c r="B22" s="159"/>
      <c r="C22" s="133">
        <v>11</v>
      </c>
      <c r="D22" s="162"/>
      <c r="E22" s="332">
        <v>634.20000000000005</v>
      </c>
      <c r="F22" s="332">
        <v>808.5</v>
      </c>
      <c r="G22" s="332">
        <v>698.6523210070809</v>
      </c>
      <c r="H22" s="332">
        <v>6700.6</v>
      </c>
      <c r="I22" s="332">
        <v>441</v>
      </c>
      <c r="J22" s="332">
        <v>519.75</v>
      </c>
      <c r="K22" s="332">
        <v>474.31272760378732</v>
      </c>
      <c r="L22" s="332">
        <v>42987.6</v>
      </c>
      <c r="M22" s="332">
        <v>579.6</v>
      </c>
      <c r="N22" s="332">
        <v>821.1</v>
      </c>
      <c r="O22" s="332">
        <v>705.95173847067349</v>
      </c>
      <c r="P22" s="332">
        <v>11954.9</v>
      </c>
      <c r="Q22" s="332">
        <v>525</v>
      </c>
      <c r="R22" s="332">
        <v>787.5</v>
      </c>
      <c r="S22" s="332">
        <v>647.42363592633308</v>
      </c>
      <c r="T22" s="334">
        <v>4510.3999999999996</v>
      </c>
      <c r="V22" s="133"/>
      <c r="W22" s="133"/>
      <c r="X22" s="133"/>
      <c r="Y22" s="133"/>
      <c r="Z22" s="133"/>
      <c r="AA22" s="133"/>
    </row>
    <row r="23" spans="1:27" ht="13.5" customHeight="1" x14ac:dyDescent="0.15">
      <c r="A23" s="133"/>
      <c r="B23" s="335"/>
      <c r="C23" s="151">
        <v>12</v>
      </c>
      <c r="D23" s="163"/>
      <c r="E23" s="336">
        <v>617.4</v>
      </c>
      <c r="F23" s="336">
        <v>793.80000000000007</v>
      </c>
      <c r="G23" s="336">
        <v>638.76630208091933</v>
      </c>
      <c r="H23" s="336">
        <v>14238.9</v>
      </c>
      <c r="I23" s="336">
        <v>441</v>
      </c>
      <c r="J23" s="336">
        <v>514.5</v>
      </c>
      <c r="K23" s="336">
        <v>471.57271999084583</v>
      </c>
      <c r="L23" s="336">
        <v>31193.1</v>
      </c>
      <c r="M23" s="336">
        <v>666.75</v>
      </c>
      <c r="N23" s="336">
        <v>829.5</v>
      </c>
      <c r="O23" s="336">
        <v>719.5530796036611</v>
      </c>
      <c r="P23" s="336">
        <v>8916.6</v>
      </c>
      <c r="Q23" s="336">
        <v>630</v>
      </c>
      <c r="R23" s="336">
        <v>777</v>
      </c>
      <c r="S23" s="336">
        <v>728.12861876525994</v>
      </c>
      <c r="T23" s="337">
        <v>28696.400000000001</v>
      </c>
      <c r="V23" s="133"/>
      <c r="W23" s="133"/>
      <c r="X23" s="133"/>
      <c r="Y23" s="133"/>
      <c r="Z23" s="133"/>
      <c r="AA23" s="133"/>
    </row>
    <row r="24" spans="1:27" ht="13.5" customHeight="1" x14ac:dyDescent="0.15">
      <c r="B24" s="158"/>
      <c r="C24" s="340" t="s">
        <v>251</v>
      </c>
      <c r="D24" s="339"/>
      <c r="E24" s="482" t="s">
        <v>341</v>
      </c>
      <c r="F24" s="487"/>
      <c r="G24" s="487"/>
      <c r="H24" s="488"/>
      <c r="I24" s="482" t="s">
        <v>218</v>
      </c>
      <c r="J24" s="487"/>
      <c r="K24" s="487"/>
      <c r="L24" s="488"/>
      <c r="M24" s="157"/>
      <c r="N24" s="133"/>
      <c r="O24" s="133"/>
      <c r="P24" s="133"/>
      <c r="Q24" s="133"/>
      <c r="R24" s="133"/>
      <c r="S24" s="133"/>
      <c r="T24" s="133"/>
      <c r="V24" s="155"/>
      <c r="W24" s="155"/>
      <c r="X24" s="133"/>
      <c r="Y24" s="133"/>
      <c r="Z24" s="133"/>
      <c r="AA24" s="133"/>
    </row>
    <row r="25" spans="1:27" ht="13.5" customHeight="1" x14ac:dyDescent="0.15">
      <c r="B25" s="338" t="s">
        <v>254</v>
      </c>
      <c r="C25" s="417"/>
      <c r="D25" s="323"/>
      <c r="E25" s="483" t="s">
        <v>132</v>
      </c>
      <c r="F25" s="483" t="s">
        <v>91</v>
      </c>
      <c r="G25" s="484" t="s">
        <v>167</v>
      </c>
      <c r="H25" s="483" t="s">
        <v>93</v>
      </c>
      <c r="I25" s="483" t="s">
        <v>132</v>
      </c>
      <c r="J25" s="483" t="s">
        <v>91</v>
      </c>
      <c r="K25" s="484" t="s">
        <v>167</v>
      </c>
      <c r="L25" s="483" t="s">
        <v>93</v>
      </c>
      <c r="M25" s="157"/>
      <c r="N25" s="133"/>
      <c r="O25" s="133"/>
      <c r="P25" s="133"/>
      <c r="Q25" s="133"/>
      <c r="R25" s="133"/>
      <c r="S25" s="133"/>
      <c r="T25" s="333"/>
      <c r="U25" s="133"/>
      <c r="V25" s="155"/>
      <c r="W25" s="155"/>
      <c r="X25" s="133"/>
      <c r="Y25" s="133"/>
      <c r="Z25" s="133"/>
      <c r="AA25" s="133"/>
    </row>
    <row r="26" spans="1:27" ht="13.5" customHeight="1" x14ac:dyDescent="0.15">
      <c r="B26" s="330" t="s">
        <v>0</v>
      </c>
      <c r="C26" s="133">
        <v>20</v>
      </c>
      <c r="D26" s="156" t="s">
        <v>1</v>
      </c>
      <c r="E26" s="332">
        <v>462</v>
      </c>
      <c r="F26" s="332">
        <v>683</v>
      </c>
      <c r="G26" s="332">
        <v>585</v>
      </c>
      <c r="H26" s="332">
        <v>512913</v>
      </c>
      <c r="I26" s="332">
        <v>840</v>
      </c>
      <c r="J26" s="332">
        <v>1019</v>
      </c>
      <c r="K26" s="332">
        <v>926</v>
      </c>
      <c r="L26" s="332">
        <v>25826</v>
      </c>
      <c r="M26" s="157"/>
      <c r="N26" s="133"/>
      <c r="O26" s="133"/>
      <c r="P26" s="133"/>
      <c r="Q26" s="133"/>
      <c r="R26" s="133"/>
      <c r="S26" s="133"/>
      <c r="T26" s="333"/>
      <c r="U26" s="133"/>
      <c r="V26" s="155"/>
      <c r="W26" s="155"/>
      <c r="X26" s="133"/>
      <c r="Y26" s="133"/>
      <c r="Z26" s="133"/>
      <c r="AA26" s="133"/>
    </row>
    <row r="27" spans="1:27" ht="13.5" customHeight="1" x14ac:dyDescent="0.15">
      <c r="B27" s="159"/>
      <c r="C27" s="133">
        <v>21</v>
      </c>
      <c r="D27" s="162"/>
      <c r="E27" s="332">
        <v>388</v>
      </c>
      <c r="F27" s="332">
        <v>599</v>
      </c>
      <c r="G27" s="332">
        <v>474</v>
      </c>
      <c r="H27" s="332">
        <v>631740</v>
      </c>
      <c r="I27" s="332">
        <v>683</v>
      </c>
      <c r="J27" s="332">
        <v>893</v>
      </c>
      <c r="K27" s="332">
        <v>842</v>
      </c>
      <c r="L27" s="332">
        <v>24958</v>
      </c>
      <c r="M27" s="157"/>
      <c r="N27" s="133"/>
      <c r="O27" s="133"/>
      <c r="P27" s="133"/>
      <c r="Q27" s="133"/>
      <c r="R27" s="133"/>
      <c r="S27" s="133"/>
      <c r="T27" s="333"/>
      <c r="U27" s="133"/>
      <c r="V27" s="155"/>
      <c r="W27" s="155"/>
      <c r="X27" s="133"/>
      <c r="Y27" s="133"/>
      <c r="Z27" s="133"/>
      <c r="AA27" s="133"/>
    </row>
    <row r="28" spans="1:27" ht="13.5" customHeight="1" x14ac:dyDescent="0.15">
      <c r="B28" s="159"/>
      <c r="C28" s="133">
        <v>22</v>
      </c>
      <c r="D28" s="162"/>
      <c r="E28" s="332">
        <v>399</v>
      </c>
      <c r="F28" s="332">
        <v>651</v>
      </c>
      <c r="G28" s="332">
        <v>491</v>
      </c>
      <c r="H28" s="332">
        <v>356883</v>
      </c>
      <c r="I28" s="332">
        <v>704</v>
      </c>
      <c r="J28" s="332">
        <v>945</v>
      </c>
      <c r="K28" s="332">
        <v>844</v>
      </c>
      <c r="L28" s="334">
        <v>35811</v>
      </c>
      <c r="M28" s="157"/>
      <c r="N28" s="133"/>
      <c r="O28" s="133"/>
      <c r="P28" s="133"/>
      <c r="Q28" s="133"/>
      <c r="R28" s="133"/>
      <c r="S28" s="133"/>
      <c r="T28" s="333"/>
      <c r="U28" s="133"/>
      <c r="V28" s="155"/>
      <c r="W28" s="155"/>
      <c r="X28" s="133"/>
      <c r="Y28" s="133"/>
      <c r="Z28" s="133"/>
      <c r="AA28" s="133"/>
    </row>
    <row r="29" spans="1:27" ht="13.5" customHeight="1" x14ac:dyDescent="0.15">
      <c r="B29" s="335"/>
      <c r="C29" s="151">
        <v>23</v>
      </c>
      <c r="D29" s="163"/>
      <c r="E29" s="289">
        <v>462</v>
      </c>
      <c r="F29" s="289">
        <v>714</v>
      </c>
      <c r="G29" s="289">
        <v>535.01729826075541</v>
      </c>
      <c r="H29" s="289">
        <v>454782.89999999991</v>
      </c>
      <c r="I29" s="289">
        <v>735</v>
      </c>
      <c r="J29" s="289">
        <v>1029</v>
      </c>
      <c r="K29" s="289">
        <v>886.83511957027008</v>
      </c>
      <c r="L29" s="312">
        <v>38550.700000000004</v>
      </c>
      <c r="M29" s="133"/>
      <c r="N29" s="133"/>
      <c r="O29" s="133"/>
      <c r="P29" s="133"/>
      <c r="Q29" s="133"/>
      <c r="R29" s="133"/>
      <c r="S29" s="133"/>
      <c r="T29" s="333"/>
      <c r="U29" s="133"/>
      <c r="V29" s="133"/>
      <c r="W29" s="133"/>
      <c r="X29" s="133"/>
      <c r="Y29" s="133"/>
      <c r="Z29" s="133"/>
      <c r="AA29" s="133"/>
    </row>
    <row r="30" spans="1:27" ht="13.5" customHeight="1" x14ac:dyDescent="0.15">
      <c r="B30" s="159"/>
      <c r="C30" s="133">
        <v>12</v>
      </c>
      <c r="D30" s="162"/>
      <c r="E30" s="332">
        <v>483</v>
      </c>
      <c r="F30" s="332">
        <v>564.9</v>
      </c>
      <c r="G30" s="332">
        <v>507.8706486214698</v>
      </c>
      <c r="H30" s="332">
        <v>30231.4</v>
      </c>
      <c r="I30" s="332">
        <v>735</v>
      </c>
      <c r="J30" s="332">
        <v>871.5</v>
      </c>
      <c r="K30" s="332">
        <v>855.01542857142863</v>
      </c>
      <c r="L30" s="332">
        <v>1153.7</v>
      </c>
      <c r="M30" s="133"/>
      <c r="N30" s="133"/>
      <c r="O30" s="133"/>
      <c r="P30" s="133"/>
      <c r="Q30" s="133"/>
      <c r="R30" s="133"/>
      <c r="S30" s="133"/>
      <c r="T30" s="133"/>
    </row>
    <row r="31" spans="1:27" ht="13.5" customHeight="1" x14ac:dyDescent="0.15">
      <c r="B31" s="159" t="s">
        <v>255</v>
      </c>
      <c r="C31" s="133">
        <v>1</v>
      </c>
      <c r="D31" s="162" t="s">
        <v>282</v>
      </c>
      <c r="E31" s="332">
        <v>0</v>
      </c>
      <c r="F31" s="332">
        <v>0</v>
      </c>
      <c r="G31" s="332">
        <v>0</v>
      </c>
      <c r="H31" s="332">
        <v>28026.6</v>
      </c>
      <c r="I31" s="332">
        <v>0</v>
      </c>
      <c r="J31" s="332">
        <v>0</v>
      </c>
      <c r="K31" s="332">
        <v>0</v>
      </c>
      <c r="L31" s="334">
        <v>2144.1999999999998</v>
      </c>
      <c r="M31" s="133"/>
      <c r="N31" s="133"/>
      <c r="O31" s="133"/>
      <c r="P31" s="133"/>
      <c r="Q31" s="133"/>
      <c r="R31" s="133"/>
      <c r="S31" s="133"/>
      <c r="T31" s="133"/>
    </row>
    <row r="32" spans="1:27" ht="13.5" customHeight="1" x14ac:dyDescent="0.15">
      <c r="B32" s="159"/>
      <c r="C32" s="133">
        <v>2</v>
      </c>
      <c r="D32" s="162"/>
      <c r="E32" s="332">
        <v>420</v>
      </c>
      <c r="F32" s="332">
        <v>564.9</v>
      </c>
      <c r="G32" s="332">
        <v>460.79636294319482</v>
      </c>
      <c r="H32" s="332">
        <v>45964.5</v>
      </c>
      <c r="I32" s="332">
        <v>682.5</v>
      </c>
      <c r="J32" s="332">
        <v>871.5</v>
      </c>
      <c r="K32" s="332">
        <v>795.98057256156994</v>
      </c>
      <c r="L32" s="334">
        <v>3140.1</v>
      </c>
      <c r="M32" s="133"/>
      <c r="N32" s="133"/>
      <c r="O32" s="133"/>
      <c r="P32" s="133"/>
      <c r="Q32" s="133"/>
      <c r="R32" s="133"/>
      <c r="S32" s="133"/>
      <c r="T32" s="133"/>
    </row>
    <row r="33" spans="2:20" ht="13.5" customHeight="1" x14ac:dyDescent="0.15">
      <c r="B33" s="159"/>
      <c r="C33" s="133">
        <v>3</v>
      </c>
      <c r="D33" s="162"/>
      <c r="E33" s="332">
        <v>420</v>
      </c>
      <c r="F33" s="332">
        <v>564.9</v>
      </c>
      <c r="G33" s="332">
        <v>461.36536214156155</v>
      </c>
      <c r="H33" s="332">
        <v>40318.699999999997</v>
      </c>
      <c r="I33" s="332">
        <v>682.5</v>
      </c>
      <c r="J33" s="332">
        <v>882</v>
      </c>
      <c r="K33" s="332">
        <v>815.15413292426217</v>
      </c>
      <c r="L33" s="334">
        <v>4099.7</v>
      </c>
      <c r="M33" s="133"/>
      <c r="N33" s="133"/>
      <c r="O33" s="133"/>
      <c r="P33" s="133"/>
      <c r="Q33" s="133"/>
      <c r="R33" s="133"/>
      <c r="S33" s="133"/>
      <c r="T33" s="133"/>
    </row>
    <row r="34" spans="2:20" ht="13.5" customHeight="1" x14ac:dyDescent="0.15">
      <c r="B34" s="159"/>
      <c r="C34" s="133">
        <v>4</v>
      </c>
      <c r="D34" s="162"/>
      <c r="E34" s="332">
        <v>409.5</v>
      </c>
      <c r="F34" s="332">
        <v>551.25</v>
      </c>
      <c r="G34" s="332">
        <v>454.53743232573885</v>
      </c>
      <c r="H34" s="332">
        <v>41420.9</v>
      </c>
      <c r="I34" s="332">
        <v>717.15</v>
      </c>
      <c r="J34" s="332">
        <v>890.40000000000009</v>
      </c>
      <c r="K34" s="332">
        <v>782.03742701253941</v>
      </c>
      <c r="L34" s="334">
        <v>1293</v>
      </c>
      <c r="M34" s="133"/>
      <c r="N34" s="133"/>
      <c r="O34" s="133"/>
      <c r="P34" s="133"/>
      <c r="Q34" s="133"/>
      <c r="R34" s="133"/>
      <c r="S34" s="133"/>
      <c r="T34" s="133"/>
    </row>
    <row r="35" spans="2:20" ht="13.5" customHeight="1" x14ac:dyDescent="0.15">
      <c r="B35" s="159"/>
      <c r="C35" s="133">
        <v>5</v>
      </c>
      <c r="D35" s="162"/>
      <c r="E35" s="332">
        <v>430.5</v>
      </c>
      <c r="F35" s="332">
        <v>550.20000000000005</v>
      </c>
      <c r="G35" s="332">
        <v>462.44836317362314</v>
      </c>
      <c r="H35" s="334">
        <v>74168.7</v>
      </c>
      <c r="I35" s="332">
        <v>656.25</v>
      </c>
      <c r="J35" s="332">
        <v>871.5</v>
      </c>
      <c r="K35" s="332">
        <v>813.81248685704668</v>
      </c>
      <c r="L35" s="334">
        <v>2782.5</v>
      </c>
      <c r="M35" s="133"/>
      <c r="N35" s="133"/>
      <c r="O35" s="133"/>
      <c r="P35" s="133"/>
      <c r="Q35" s="133"/>
      <c r="R35" s="133"/>
      <c r="S35" s="133"/>
      <c r="T35" s="133"/>
    </row>
    <row r="36" spans="2:20" ht="13.5" customHeight="1" x14ac:dyDescent="0.15">
      <c r="B36" s="159"/>
      <c r="C36" s="133">
        <v>6</v>
      </c>
      <c r="D36" s="162"/>
      <c r="E36" s="332">
        <v>409.5</v>
      </c>
      <c r="F36" s="332">
        <v>506.1</v>
      </c>
      <c r="G36" s="332">
        <v>468.93452072370968</v>
      </c>
      <c r="H36" s="332">
        <v>48344.5</v>
      </c>
      <c r="I36" s="332">
        <v>724.5</v>
      </c>
      <c r="J36" s="332">
        <v>840</v>
      </c>
      <c r="K36" s="332">
        <v>790.99246323529405</v>
      </c>
      <c r="L36" s="334">
        <v>2557.6</v>
      </c>
      <c r="M36" s="133"/>
      <c r="N36" s="133"/>
      <c r="O36" s="133"/>
      <c r="P36" s="133"/>
      <c r="Q36" s="133"/>
      <c r="R36" s="133"/>
      <c r="S36" s="133"/>
      <c r="T36" s="133"/>
    </row>
    <row r="37" spans="2:20" ht="13.5" customHeight="1" x14ac:dyDescent="0.15">
      <c r="B37" s="159"/>
      <c r="C37" s="133">
        <v>7</v>
      </c>
      <c r="D37" s="162"/>
      <c r="E37" s="332">
        <v>441</v>
      </c>
      <c r="F37" s="332">
        <v>514.5</v>
      </c>
      <c r="G37" s="332">
        <v>474.55776629481142</v>
      </c>
      <c r="H37" s="332">
        <v>40566.699999999997</v>
      </c>
      <c r="I37" s="332">
        <v>840</v>
      </c>
      <c r="J37" s="332">
        <v>871.5</v>
      </c>
      <c r="K37" s="332">
        <v>854.24462164187105</v>
      </c>
      <c r="L37" s="334">
        <v>1412</v>
      </c>
      <c r="M37" s="133"/>
      <c r="N37" s="133"/>
      <c r="O37" s="133"/>
      <c r="P37" s="133"/>
      <c r="Q37" s="133"/>
      <c r="R37" s="133"/>
      <c r="S37" s="133"/>
      <c r="T37" s="133"/>
    </row>
    <row r="38" spans="2:20" ht="13.5" customHeight="1" x14ac:dyDescent="0.15">
      <c r="B38" s="159"/>
      <c r="C38" s="133">
        <v>8</v>
      </c>
      <c r="D38" s="162"/>
      <c r="E38" s="332">
        <v>441</v>
      </c>
      <c r="F38" s="332">
        <v>514.5</v>
      </c>
      <c r="G38" s="332">
        <v>471.87452415255854</v>
      </c>
      <c r="H38" s="332">
        <v>30932.799999999999</v>
      </c>
      <c r="I38" s="332">
        <v>679.35</v>
      </c>
      <c r="J38" s="332">
        <v>861</v>
      </c>
      <c r="K38" s="332">
        <v>821.34087492483479</v>
      </c>
      <c r="L38" s="334">
        <v>2214</v>
      </c>
      <c r="M38" s="133"/>
      <c r="N38" s="133"/>
      <c r="O38" s="133"/>
      <c r="P38" s="133"/>
      <c r="Q38" s="133"/>
      <c r="R38" s="133"/>
      <c r="S38" s="133"/>
      <c r="T38" s="133"/>
    </row>
    <row r="39" spans="2:20" ht="13.5" customHeight="1" x14ac:dyDescent="0.15">
      <c r="B39" s="159"/>
      <c r="C39" s="133">
        <v>9</v>
      </c>
      <c r="D39" s="162"/>
      <c r="E39" s="332">
        <v>420</v>
      </c>
      <c r="F39" s="332">
        <v>514.5</v>
      </c>
      <c r="G39" s="332">
        <v>454.08619695168858</v>
      </c>
      <c r="H39" s="332">
        <v>49896.1</v>
      </c>
      <c r="I39" s="332">
        <v>735</v>
      </c>
      <c r="J39" s="332">
        <v>854.7</v>
      </c>
      <c r="K39" s="332">
        <v>839.94859241126051</v>
      </c>
      <c r="L39" s="334">
        <v>902.8</v>
      </c>
      <c r="M39" s="133"/>
      <c r="N39" s="133"/>
      <c r="O39" s="133"/>
      <c r="P39" s="133"/>
      <c r="Q39" s="133"/>
      <c r="R39" s="133"/>
      <c r="S39" s="133"/>
      <c r="T39" s="133"/>
    </row>
    <row r="40" spans="2:20" ht="13.5" customHeight="1" x14ac:dyDescent="0.15">
      <c r="B40" s="159"/>
      <c r="C40" s="133">
        <v>10</v>
      </c>
      <c r="D40" s="162"/>
      <c r="E40" s="332">
        <v>420</v>
      </c>
      <c r="F40" s="332">
        <v>514.5</v>
      </c>
      <c r="G40" s="332">
        <v>449.37509343984124</v>
      </c>
      <c r="H40" s="332">
        <v>63189.599999999999</v>
      </c>
      <c r="I40" s="332">
        <v>840</v>
      </c>
      <c r="J40" s="332">
        <v>840</v>
      </c>
      <c r="K40" s="332">
        <v>840</v>
      </c>
      <c r="L40" s="334">
        <v>506.6</v>
      </c>
      <c r="M40" s="133"/>
      <c r="N40" s="133"/>
      <c r="O40" s="133"/>
      <c r="P40" s="133"/>
      <c r="Q40" s="133"/>
      <c r="R40" s="133"/>
      <c r="S40" s="133"/>
      <c r="T40" s="133"/>
    </row>
    <row r="41" spans="2:20" ht="13.5" customHeight="1" x14ac:dyDescent="0.15">
      <c r="B41" s="159"/>
      <c r="C41" s="133">
        <v>11</v>
      </c>
      <c r="D41" s="162"/>
      <c r="E41" s="332">
        <v>441</v>
      </c>
      <c r="F41" s="332">
        <v>514.5</v>
      </c>
      <c r="G41" s="332">
        <v>458.11901866391094</v>
      </c>
      <c r="H41" s="332">
        <v>53357.7</v>
      </c>
      <c r="I41" s="332">
        <v>640.5</v>
      </c>
      <c r="J41" s="332">
        <v>890.40000000000009</v>
      </c>
      <c r="K41" s="332">
        <v>828.56015891032916</v>
      </c>
      <c r="L41" s="334">
        <v>690.3</v>
      </c>
      <c r="M41" s="133"/>
      <c r="N41" s="133"/>
      <c r="O41" s="133"/>
      <c r="P41" s="133"/>
      <c r="Q41" s="133"/>
      <c r="R41" s="133"/>
      <c r="S41" s="133"/>
      <c r="T41" s="133"/>
    </row>
    <row r="42" spans="2:20" ht="13.5" customHeight="1" x14ac:dyDescent="0.15">
      <c r="B42" s="335"/>
      <c r="C42" s="151">
        <v>12</v>
      </c>
      <c r="D42" s="163"/>
      <c r="E42" s="336">
        <v>441</v>
      </c>
      <c r="F42" s="336">
        <v>514.5</v>
      </c>
      <c r="G42" s="336">
        <v>459.63232724497726</v>
      </c>
      <c r="H42" s="336">
        <v>62439.3</v>
      </c>
      <c r="I42" s="336">
        <v>756</v>
      </c>
      <c r="J42" s="336">
        <v>840</v>
      </c>
      <c r="K42" s="336">
        <v>838.54183381088831</v>
      </c>
      <c r="L42" s="337">
        <v>553</v>
      </c>
      <c r="M42" s="133"/>
      <c r="N42" s="133"/>
      <c r="O42" s="133"/>
      <c r="P42" s="133"/>
      <c r="Q42" s="133"/>
      <c r="R42" s="133"/>
      <c r="S42" s="133"/>
      <c r="T42" s="133"/>
    </row>
    <row r="43" spans="2:20" ht="3.75" customHeight="1" x14ac:dyDescent="0.15">
      <c r="B43" s="140"/>
      <c r="C43" s="185"/>
      <c r="D43" s="140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  <row r="44" spans="2:20" ht="12.75" customHeight="1" x14ac:dyDescent="0.15">
      <c r="B44" s="175" t="s">
        <v>102</v>
      </c>
      <c r="C44" s="134" t="s">
        <v>342</v>
      </c>
    </row>
    <row r="45" spans="2:20" ht="12.75" customHeight="1" x14ac:dyDescent="0.15">
      <c r="B45" s="217" t="s">
        <v>104</v>
      </c>
      <c r="C45" s="134" t="s">
        <v>105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34" customWidth="1"/>
    <col min="2" max="2" width="5.125" style="134" customWidth="1"/>
    <col min="3" max="3" width="2.5" style="134" customWidth="1"/>
    <col min="4" max="4" width="5.5" style="134" customWidth="1"/>
    <col min="5" max="5" width="4.875" style="134" customWidth="1"/>
    <col min="6" max="6" width="5.5" style="134" customWidth="1"/>
    <col min="7" max="7" width="5.875" style="134" customWidth="1"/>
    <col min="8" max="8" width="7.5" style="134" customWidth="1"/>
    <col min="9" max="9" width="6" style="134" customWidth="1"/>
    <col min="10" max="11" width="5.875" style="134" customWidth="1"/>
    <col min="12" max="12" width="8.125" style="134" customWidth="1"/>
    <col min="13" max="15" width="6" style="134" customWidth="1"/>
    <col min="16" max="16" width="8.125" style="134" customWidth="1"/>
    <col min="17" max="19" width="6" style="134" customWidth="1"/>
    <col min="20" max="20" width="7.75" style="134" customWidth="1"/>
    <col min="21" max="23" width="6" style="134" customWidth="1"/>
    <col min="24" max="24" width="8.125" style="134" customWidth="1"/>
    <col min="25" max="16384" width="7.5" style="134"/>
  </cols>
  <sheetData>
    <row r="1" spans="2:45" ht="15" customHeight="1" x14ac:dyDescent="0.15">
      <c r="B1" s="348"/>
      <c r="C1" s="348"/>
      <c r="D1" s="348"/>
    </row>
    <row r="2" spans="2:45" ht="12.75" customHeight="1" x14ac:dyDescent="0.15">
      <c r="B2" s="134" t="s">
        <v>343</v>
      </c>
      <c r="C2" s="318"/>
      <c r="D2" s="318"/>
    </row>
    <row r="3" spans="2:45" ht="12.75" customHeight="1" x14ac:dyDescent="0.15">
      <c r="B3" s="318"/>
      <c r="C3" s="318"/>
      <c r="D3" s="318"/>
      <c r="X3" s="135" t="s">
        <v>82</v>
      </c>
    </row>
    <row r="4" spans="2:45" ht="3.75" customHeight="1" x14ac:dyDescent="0.15"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</row>
    <row r="5" spans="2:45" ht="12" customHeight="1" x14ac:dyDescent="0.15">
      <c r="B5" s="297"/>
      <c r="C5" s="447" t="s">
        <v>251</v>
      </c>
      <c r="D5" s="448"/>
      <c r="E5" s="136" t="s">
        <v>344</v>
      </c>
      <c r="F5" s="449"/>
      <c r="G5" s="449"/>
      <c r="H5" s="450"/>
      <c r="I5" s="136" t="s">
        <v>345</v>
      </c>
      <c r="J5" s="449"/>
      <c r="K5" s="449"/>
      <c r="L5" s="450"/>
      <c r="M5" s="136" t="s">
        <v>346</v>
      </c>
      <c r="N5" s="449"/>
      <c r="O5" s="449"/>
      <c r="P5" s="450"/>
      <c r="Q5" s="136" t="s">
        <v>347</v>
      </c>
      <c r="R5" s="449"/>
      <c r="S5" s="449"/>
      <c r="T5" s="450"/>
      <c r="U5" s="136" t="s">
        <v>348</v>
      </c>
      <c r="V5" s="449"/>
      <c r="W5" s="449"/>
      <c r="X5" s="450"/>
      <c r="Z5" s="333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2:45" ht="12" customHeight="1" x14ac:dyDescent="0.15">
      <c r="B6" s="158"/>
      <c r="C6" s="150"/>
      <c r="D6" s="163"/>
      <c r="E6" s="150"/>
      <c r="F6" s="451"/>
      <c r="G6" s="451"/>
      <c r="H6" s="452"/>
      <c r="I6" s="150"/>
      <c r="J6" s="451"/>
      <c r="K6" s="451"/>
      <c r="L6" s="452"/>
      <c r="M6" s="150"/>
      <c r="N6" s="451"/>
      <c r="O6" s="451"/>
      <c r="P6" s="452"/>
      <c r="Q6" s="150"/>
      <c r="R6" s="451"/>
      <c r="S6" s="451"/>
      <c r="T6" s="452"/>
      <c r="U6" s="150"/>
      <c r="V6" s="451"/>
      <c r="W6" s="451"/>
      <c r="X6" s="452"/>
      <c r="Z6" s="333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2:45" ht="12" customHeight="1" x14ac:dyDescent="0.15">
      <c r="B7" s="327" t="s">
        <v>311</v>
      </c>
      <c r="C7" s="328"/>
      <c r="D7" s="329"/>
      <c r="E7" s="354" t="s">
        <v>271</v>
      </c>
      <c r="F7" s="354" t="s">
        <v>166</v>
      </c>
      <c r="G7" s="354" t="s">
        <v>272</v>
      </c>
      <c r="H7" s="354" t="s">
        <v>93</v>
      </c>
      <c r="I7" s="354" t="s">
        <v>271</v>
      </c>
      <c r="J7" s="354" t="s">
        <v>166</v>
      </c>
      <c r="K7" s="354" t="s">
        <v>272</v>
      </c>
      <c r="L7" s="354" t="s">
        <v>93</v>
      </c>
      <c r="M7" s="354" t="s">
        <v>271</v>
      </c>
      <c r="N7" s="354" t="s">
        <v>166</v>
      </c>
      <c r="O7" s="354" t="s">
        <v>272</v>
      </c>
      <c r="P7" s="354" t="s">
        <v>93</v>
      </c>
      <c r="Q7" s="354" t="s">
        <v>271</v>
      </c>
      <c r="R7" s="354" t="s">
        <v>166</v>
      </c>
      <c r="S7" s="354" t="s">
        <v>272</v>
      </c>
      <c r="T7" s="354" t="s">
        <v>93</v>
      </c>
      <c r="U7" s="354" t="s">
        <v>271</v>
      </c>
      <c r="V7" s="354" t="s">
        <v>166</v>
      </c>
      <c r="W7" s="354" t="s">
        <v>272</v>
      </c>
      <c r="X7" s="354" t="s">
        <v>93</v>
      </c>
      <c r="Z7" s="3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45" ht="12" customHeight="1" x14ac:dyDescent="0.15">
      <c r="B8" s="150"/>
      <c r="C8" s="151"/>
      <c r="D8" s="163"/>
      <c r="E8" s="355"/>
      <c r="F8" s="355"/>
      <c r="G8" s="355" t="s">
        <v>273</v>
      </c>
      <c r="H8" s="355"/>
      <c r="I8" s="355"/>
      <c r="J8" s="355"/>
      <c r="K8" s="355" t="s">
        <v>273</v>
      </c>
      <c r="L8" s="355"/>
      <c r="M8" s="355"/>
      <c r="N8" s="355"/>
      <c r="O8" s="355" t="s">
        <v>273</v>
      </c>
      <c r="P8" s="355"/>
      <c r="Q8" s="355"/>
      <c r="R8" s="355"/>
      <c r="S8" s="355" t="s">
        <v>273</v>
      </c>
      <c r="T8" s="355"/>
      <c r="U8" s="355"/>
      <c r="V8" s="355"/>
      <c r="W8" s="355" t="s">
        <v>273</v>
      </c>
      <c r="X8" s="355"/>
      <c r="Z8" s="3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45" ht="12" customHeight="1" x14ac:dyDescent="0.15">
      <c r="B9" s="330" t="s">
        <v>0</v>
      </c>
      <c r="C9" s="319">
        <v>21</v>
      </c>
      <c r="D9" s="156" t="s">
        <v>1</v>
      </c>
      <c r="E9" s="332">
        <v>578</v>
      </c>
      <c r="F9" s="332">
        <v>735</v>
      </c>
      <c r="G9" s="332">
        <v>650</v>
      </c>
      <c r="H9" s="332">
        <v>217226</v>
      </c>
      <c r="I9" s="332">
        <v>546</v>
      </c>
      <c r="J9" s="332">
        <v>735</v>
      </c>
      <c r="K9" s="332">
        <v>654</v>
      </c>
      <c r="L9" s="332">
        <v>1577725</v>
      </c>
      <c r="M9" s="332">
        <v>578</v>
      </c>
      <c r="N9" s="332">
        <v>777</v>
      </c>
      <c r="O9" s="332">
        <v>686</v>
      </c>
      <c r="P9" s="332">
        <v>716934</v>
      </c>
      <c r="Q9" s="332">
        <v>683</v>
      </c>
      <c r="R9" s="332">
        <v>966</v>
      </c>
      <c r="S9" s="332">
        <v>809</v>
      </c>
      <c r="T9" s="332">
        <v>310678</v>
      </c>
      <c r="U9" s="332">
        <v>557</v>
      </c>
      <c r="V9" s="332">
        <v>693</v>
      </c>
      <c r="W9" s="332">
        <v>638</v>
      </c>
      <c r="X9" s="332">
        <v>716355</v>
      </c>
      <c r="Z9" s="3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5" ht="12" customHeight="1" x14ac:dyDescent="0.15">
      <c r="B10" s="159"/>
      <c r="C10" s="319">
        <v>22</v>
      </c>
      <c r="D10" s="162"/>
      <c r="E10" s="332">
        <v>617</v>
      </c>
      <c r="F10" s="332">
        <v>725</v>
      </c>
      <c r="G10" s="332">
        <v>643</v>
      </c>
      <c r="H10" s="332">
        <v>252963</v>
      </c>
      <c r="I10" s="332">
        <v>599</v>
      </c>
      <c r="J10" s="332">
        <v>756</v>
      </c>
      <c r="K10" s="332">
        <v>643</v>
      </c>
      <c r="L10" s="332">
        <v>1698241</v>
      </c>
      <c r="M10" s="332">
        <v>608</v>
      </c>
      <c r="N10" s="332">
        <v>767</v>
      </c>
      <c r="O10" s="332">
        <v>689</v>
      </c>
      <c r="P10" s="332">
        <v>1134277</v>
      </c>
      <c r="Q10" s="332">
        <v>698</v>
      </c>
      <c r="R10" s="332">
        <v>998</v>
      </c>
      <c r="S10" s="332">
        <v>784</v>
      </c>
      <c r="T10" s="332">
        <v>382904</v>
      </c>
      <c r="U10" s="332">
        <v>557</v>
      </c>
      <c r="V10" s="332">
        <v>698</v>
      </c>
      <c r="W10" s="332">
        <v>630</v>
      </c>
      <c r="X10" s="334">
        <v>584062</v>
      </c>
      <c r="Z10" s="333"/>
      <c r="AA10" s="133"/>
      <c r="AB10" s="133"/>
      <c r="AC10" s="133"/>
      <c r="AD10" s="133"/>
      <c r="AE10" s="133"/>
    </row>
    <row r="11" spans="2:45" ht="12" customHeight="1" x14ac:dyDescent="0.15">
      <c r="B11" s="335"/>
      <c r="C11" s="295">
        <v>23</v>
      </c>
      <c r="D11" s="163"/>
      <c r="E11" s="164">
        <v>570</v>
      </c>
      <c r="F11" s="164">
        <v>690.5</v>
      </c>
      <c r="G11" s="164">
        <v>613.36372261486486</v>
      </c>
      <c r="H11" s="164">
        <v>319403.7</v>
      </c>
      <c r="I11" s="164">
        <v>550</v>
      </c>
      <c r="J11" s="164">
        <v>720</v>
      </c>
      <c r="K11" s="165">
        <v>606.53796834207037</v>
      </c>
      <c r="L11" s="164">
        <v>2013183.9</v>
      </c>
      <c r="M11" s="164">
        <v>580</v>
      </c>
      <c r="N11" s="164">
        <v>750</v>
      </c>
      <c r="O11" s="165">
        <v>650.36998092666477</v>
      </c>
      <c r="P11" s="164">
        <v>1490454.5999999996</v>
      </c>
      <c r="Q11" s="164">
        <v>650</v>
      </c>
      <c r="R11" s="164">
        <v>950</v>
      </c>
      <c r="S11" s="165">
        <v>700.28407590644429</v>
      </c>
      <c r="T11" s="164">
        <v>333918.6999999999</v>
      </c>
      <c r="U11" s="164">
        <v>540</v>
      </c>
      <c r="V11" s="164">
        <v>655</v>
      </c>
      <c r="W11" s="164">
        <v>600.60217827078782</v>
      </c>
      <c r="X11" s="165">
        <v>782112.90000000014</v>
      </c>
      <c r="Z11" s="333"/>
      <c r="AA11" s="155"/>
      <c r="AB11" s="155"/>
      <c r="AC11" s="155"/>
      <c r="AD11" s="155"/>
      <c r="AE11" s="133"/>
    </row>
    <row r="12" spans="2:45" ht="12" customHeight="1" x14ac:dyDescent="0.15">
      <c r="B12" s="159" t="s">
        <v>255</v>
      </c>
      <c r="C12" s="319">
        <v>4</v>
      </c>
      <c r="D12" s="162" t="s">
        <v>292</v>
      </c>
      <c r="E12" s="332">
        <v>618.97500000000002</v>
      </c>
      <c r="F12" s="332">
        <v>682.5</v>
      </c>
      <c r="G12" s="332">
        <v>638.22378813308319</v>
      </c>
      <c r="H12" s="332">
        <v>52325.3</v>
      </c>
      <c r="I12" s="332">
        <v>608.89499999999998</v>
      </c>
      <c r="J12" s="332">
        <v>703.5</v>
      </c>
      <c r="K12" s="332">
        <v>631.19875353165992</v>
      </c>
      <c r="L12" s="332">
        <v>239719.1</v>
      </c>
      <c r="M12" s="332">
        <v>618.97500000000002</v>
      </c>
      <c r="N12" s="332">
        <v>735</v>
      </c>
      <c r="O12" s="332">
        <v>668.36104104739616</v>
      </c>
      <c r="P12" s="332">
        <v>210304.9</v>
      </c>
      <c r="Q12" s="332">
        <v>693</v>
      </c>
      <c r="R12" s="332">
        <v>840</v>
      </c>
      <c r="S12" s="332">
        <v>725.65837781430321</v>
      </c>
      <c r="T12" s="332">
        <v>52627.899999999994</v>
      </c>
      <c r="U12" s="332">
        <v>609</v>
      </c>
      <c r="V12" s="332">
        <v>735</v>
      </c>
      <c r="W12" s="332">
        <v>653.12595597373979</v>
      </c>
      <c r="X12" s="334">
        <v>65854.399999999994</v>
      </c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</row>
    <row r="13" spans="2:45" ht="12" customHeight="1" x14ac:dyDescent="0.15">
      <c r="B13" s="159"/>
      <c r="C13" s="319">
        <v>5</v>
      </c>
      <c r="D13" s="162"/>
      <c r="E13" s="332">
        <v>609</v>
      </c>
      <c r="F13" s="332">
        <v>682.5</v>
      </c>
      <c r="G13" s="334">
        <v>634.93991976831239</v>
      </c>
      <c r="H13" s="332">
        <v>62371</v>
      </c>
      <c r="I13" s="332">
        <v>608.89499999999998</v>
      </c>
      <c r="J13" s="332">
        <v>703.5</v>
      </c>
      <c r="K13" s="332">
        <v>635.68427866961372</v>
      </c>
      <c r="L13" s="332">
        <v>298193.30000000005</v>
      </c>
      <c r="M13" s="332">
        <v>619.5</v>
      </c>
      <c r="N13" s="332">
        <v>714</v>
      </c>
      <c r="O13" s="332">
        <v>648.51070452914701</v>
      </c>
      <c r="P13" s="332">
        <v>230460.2</v>
      </c>
      <c r="Q13" s="332">
        <v>682.5</v>
      </c>
      <c r="R13" s="332">
        <v>840</v>
      </c>
      <c r="S13" s="332">
        <v>725.47982434458413</v>
      </c>
      <c r="T13" s="332">
        <v>51227.8</v>
      </c>
      <c r="U13" s="332">
        <v>630</v>
      </c>
      <c r="V13" s="332">
        <v>714</v>
      </c>
      <c r="W13" s="332">
        <v>658.66543306315509</v>
      </c>
      <c r="X13" s="334">
        <v>81922.299999999988</v>
      </c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</row>
    <row r="14" spans="2:45" ht="12" customHeight="1" x14ac:dyDescent="0.15">
      <c r="B14" s="159"/>
      <c r="C14" s="319">
        <v>6</v>
      </c>
      <c r="D14" s="162"/>
      <c r="E14" s="332">
        <v>598.5</v>
      </c>
      <c r="F14" s="332">
        <v>696.8850000000001</v>
      </c>
      <c r="G14" s="334">
        <v>636.47817902670317</v>
      </c>
      <c r="H14" s="332">
        <v>59098.8</v>
      </c>
      <c r="I14" s="332">
        <v>588</v>
      </c>
      <c r="J14" s="332">
        <v>693</v>
      </c>
      <c r="K14" s="332">
        <v>630.59017919617497</v>
      </c>
      <c r="L14" s="332">
        <v>233526.9</v>
      </c>
      <c r="M14" s="332">
        <v>609</v>
      </c>
      <c r="N14" s="332">
        <v>735</v>
      </c>
      <c r="O14" s="332">
        <v>650.66020516999674</v>
      </c>
      <c r="P14" s="332">
        <v>197802.5</v>
      </c>
      <c r="Q14" s="332">
        <v>682.5</v>
      </c>
      <c r="R14" s="332">
        <v>840</v>
      </c>
      <c r="S14" s="332">
        <v>726.39913148548851</v>
      </c>
      <c r="T14" s="332">
        <v>44003.100000000006</v>
      </c>
      <c r="U14" s="332">
        <v>577.5</v>
      </c>
      <c r="V14" s="332">
        <v>682.5</v>
      </c>
      <c r="W14" s="332">
        <v>649.25852761611554</v>
      </c>
      <c r="X14" s="334">
        <v>70591.899999999994</v>
      </c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</row>
    <row r="15" spans="2:45" ht="12" customHeight="1" x14ac:dyDescent="0.15">
      <c r="B15" s="159"/>
      <c r="C15" s="319">
        <v>7</v>
      </c>
      <c r="D15" s="162"/>
      <c r="E15" s="332">
        <v>609</v>
      </c>
      <c r="F15" s="332">
        <v>682.5</v>
      </c>
      <c r="G15" s="332">
        <v>634.85510797542895</v>
      </c>
      <c r="H15" s="332">
        <v>54917.2</v>
      </c>
      <c r="I15" s="332">
        <v>597.97500000000002</v>
      </c>
      <c r="J15" s="332">
        <v>692.47500000000002</v>
      </c>
      <c r="K15" s="332">
        <v>627.29789516694666</v>
      </c>
      <c r="L15" s="332">
        <v>271234.59999999998</v>
      </c>
      <c r="M15" s="332">
        <v>577.08000000000004</v>
      </c>
      <c r="N15" s="332">
        <v>735</v>
      </c>
      <c r="O15" s="332">
        <v>639.60779756080558</v>
      </c>
      <c r="P15" s="332">
        <v>220285.8</v>
      </c>
      <c r="Q15" s="332">
        <v>682.5</v>
      </c>
      <c r="R15" s="332">
        <v>819</v>
      </c>
      <c r="S15" s="332">
        <v>721.72738402509128</v>
      </c>
      <c r="T15" s="332">
        <v>49056.6</v>
      </c>
      <c r="U15" s="332">
        <v>577.5</v>
      </c>
      <c r="V15" s="332">
        <v>630</v>
      </c>
      <c r="W15" s="332">
        <v>611.77593519902246</v>
      </c>
      <c r="X15" s="334">
        <v>76724.3</v>
      </c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</row>
    <row r="16" spans="2:45" ht="12" customHeight="1" x14ac:dyDescent="0.15">
      <c r="B16" s="159"/>
      <c r="C16" s="319">
        <v>8</v>
      </c>
      <c r="D16" s="162"/>
      <c r="E16" s="332">
        <v>608.89499999999998</v>
      </c>
      <c r="F16" s="332">
        <v>670.53000000000009</v>
      </c>
      <c r="G16" s="332">
        <v>630.98349541664743</v>
      </c>
      <c r="H16" s="332">
        <v>51114.2</v>
      </c>
      <c r="I16" s="332">
        <v>597.97500000000002</v>
      </c>
      <c r="J16" s="332">
        <v>693</v>
      </c>
      <c r="K16" s="332">
        <v>628.87390804344966</v>
      </c>
      <c r="L16" s="332">
        <v>265457</v>
      </c>
      <c r="M16" s="332">
        <v>608.89499999999998</v>
      </c>
      <c r="N16" s="332">
        <v>735</v>
      </c>
      <c r="O16" s="332">
        <v>644.10550937602534</v>
      </c>
      <c r="P16" s="332">
        <v>188985.09999999998</v>
      </c>
      <c r="Q16" s="332">
        <v>681.97500000000002</v>
      </c>
      <c r="R16" s="332">
        <v>766.5</v>
      </c>
      <c r="S16" s="332">
        <v>717.41863047501488</v>
      </c>
      <c r="T16" s="332">
        <v>49306.5</v>
      </c>
      <c r="U16" s="332">
        <v>577.5</v>
      </c>
      <c r="V16" s="332">
        <v>630</v>
      </c>
      <c r="W16" s="332">
        <v>609.98915901355883</v>
      </c>
      <c r="X16" s="334">
        <v>84400</v>
      </c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</row>
    <row r="17" spans="2:45" ht="12" customHeight="1" x14ac:dyDescent="0.15">
      <c r="B17" s="159"/>
      <c r="C17" s="319">
        <v>9</v>
      </c>
      <c r="D17" s="162"/>
      <c r="E17" s="332">
        <v>608.89499999999998</v>
      </c>
      <c r="F17" s="332">
        <v>669.79499999999996</v>
      </c>
      <c r="G17" s="332">
        <v>632.42316150185263</v>
      </c>
      <c r="H17" s="332">
        <v>48129.8</v>
      </c>
      <c r="I17" s="332">
        <v>597.97500000000002</v>
      </c>
      <c r="J17" s="332">
        <v>693</v>
      </c>
      <c r="K17" s="332">
        <v>628.88247528192244</v>
      </c>
      <c r="L17" s="332">
        <v>242155.6</v>
      </c>
      <c r="M17" s="332">
        <v>608.58000000000004</v>
      </c>
      <c r="N17" s="332">
        <v>735</v>
      </c>
      <c r="O17" s="332">
        <v>635.75337916585545</v>
      </c>
      <c r="P17" s="332">
        <v>165218</v>
      </c>
      <c r="Q17" s="332">
        <v>661.5</v>
      </c>
      <c r="R17" s="332">
        <v>797.58</v>
      </c>
      <c r="S17" s="332">
        <v>721.97818531486621</v>
      </c>
      <c r="T17" s="332">
        <v>37893.599999999999</v>
      </c>
      <c r="U17" s="332">
        <v>582.75</v>
      </c>
      <c r="V17" s="332">
        <v>630</v>
      </c>
      <c r="W17" s="332">
        <v>609.3193934130536</v>
      </c>
      <c r="X17" s="334">
        <v>81101.700000000012</v>
      </c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</row>
    <row r="18" spans="2:45" ht="12" customHeight="1" x14ac:dyDescent="0.15">
      <c r="B18" s="159"/>
      <c r="C18" s="319">
        <v>10</v>
      </c>
      <c r="D18" s="162"/>
      <c r="E18" s="332">
        <v>609</v>
      </c>
      <c r="F18" s="332">
        <v>682.5</v>
      </c>
      <c r="G18" s="332">
        <v>628.86609796203675</v>
      </c>
      <c r="H18" s="332">
        <v>59774.200000000004</v>
      </c>
      <c r="I18" s="332">
        <v>609</v>
      </c>
      <c r="J18" s="332">
        <v>685.65</v>
      </c>
      <c r="K18" s="332">
        <v>628.95371842174484</v>
      </c>
      <c r="L18" s="332">
        <v>278235.90000000002</v>
      </c>
      <c r="M18" s="332">
        <v>608.47500000000002</v>
      </c>
      <c r="N18" s="332">
        <v>735</v>
      </c>
      <c r="O18" s="332">
        <v>639.48159024703148</v>
      </c>
      <c r="P18" s="332">
        <v>218191.2</v>
      </c>
      <c r="Q18" s="332">
        <v>682.5</v>
      </c>
      <c r="R18" s="332">
        <v>787.5</v>
      </c>
      <c r="S18" s="332">
        <v>723.27124161356812</v>
      </c>
      <c r="T18" s="332">
        <v>52170.8</v>
      </c>
      <c r="U18" s="332">
        <v>588</v>
      </c>
      <c r="V18" s="332">
        <v>640.5</v>
      </c>
      <c r="W18" s="332">
        <v>616.01671917877854</v>
      </c>
      <c r="X18" s="334">
        <v>88518.8</v>
      </c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</row>
    <row r="19" spans="2:45" ht="12" customHeight="1" x14ac:dyDescent="0.15">
      <c r="B19" s="159"/>
      <c r="C19" s="319">
        <v>11</v>
      </c>
      <c r="D19" s="162"/>
      <c r="E19" s="332">
        <v>609</v>
      </c>
      <c r="F19" s="332">
        <v>682.5</v>
      </c>
      <c r="G19" s="332">
        <v>632.0123221266615</v>
      </c>
      <c r="H19" s="332">
        <v>57030.7</v>
      </c>
      <c r="I19" s="332">
        <v>609</v>
      </c>
      <c r="J19" s="332">
        <v>689.11500000000001</v>
      </c>
      <c r="K19" s="332">
        <v>629.0660321068334</v>
      </c>
      <c r="L19" s="332">
        <v>248377.90000000002</v>
      </c>
      <c r="M19" s="332">
        <v>577.5</v>
      </c>
      <c r="N19" s="332">
        <v>735</v>
      </c>
      <c r="O19" s="332">
        <v>627.8670040025155</v>
      </c>
      <c r="P19" s="332">
        <v>188753</v>
      </c>
      <c r="Q19" s="332">
        <v>672</v>
      </c>
      <c r="R19" s="332">
        <v>787.5</v>
      </c>
      <c r="S19" s="332">
        <v>724.97624414161737</v>
      </c>
      <c r="T19" s="332">
        <v>41114.1</v>
      </c>
      <c r="U19" s="332">
        <v>582.75</v>
      </c>
      <c r="V19" s="332">
        <v>630</v>
      </c>
      <c r="W19" s="332">
        <v>610.74573523191907</v>
      </c>
      <c r="X19" s="334">
        <v>72531.399999999994</v>
      </c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</row>
    <row r="20" spans="2:45" ht="12" customHeight="1" x14ac:dyDescent="0.15">
      <c r="B20" s="335"/>
      <c r="C20" s="295">
        <v>12</v>
      </c>
      <c r="D20" s="163"/>
      <c r="E20" s="336">
        <v>609</v>
      </c>
      <c r="F20" s="336">
        <v>682.5</v>
      </c>
      <c r="G20" s="336">
        <v>628.64792319496598</v>
      </c>
      <c r="H20" s="336">
        <v>48619.7</v>
      </c>
      <c r="I20" s="336">
        <v>577.5</v>
      </c>
      <c r="J20" s="336">
        <v>682.5</v>
      </c>
      <c r="K20" s="336">
        <v>619.68016650060144</v>
      </c>
      <c r="L20" s="336">
        <v>223116</v>
      </c>
      <c r="M20" s="336">
        <v>588</v>
      </c>
      <c r="N20" s="336">
        <v>693</v>
      </c>
      <c r="O20" s="336">
        <v>625.32663415716399</v>
      </c>
      <c r="P20" s="336">
        <v>216607</v>
      </c>
      <c r="Q20" s="336">
        <v>661.5</v>
      </c>
      <c r="R20" s="336">
        <v>787.5</v>
      </c>
      <c r="S20" s="336">
        <v>714.12406330441434</v>
      </c>
      <c r="T20" s="336">
        <v>31458</v>
      </c>
      <c r="U20" s="336">
        <v>603.75</v>
      </c>
      <c r="V20" s="336">
        <v>651</v>
      </c>
      <c r="W20" s="336">
        <v>626.77408696809084</v>
      </c>
      <c r="X20" s="337">
        <v>96479</v>
      </c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</row>
    <row r="21" spans="2:45" ht="12" customHeight="1" x14ac:dyDescent="0.15">
      <c r="B21" s="454"/>
      <c r="C21" s="455"/>
      <c r="D21" s="371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</row>
    <row r="22" spans="2:45" ht="12" customHeight="1" x14ac:dyDescent="0.15">
      <c r="B22" s="470"/>
      <c r="C22" s="471"/>
      <c r="D22" s="369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</row>
    <row r="23" spans="2:45" ht="12" customHeight="1" x14ac:dyDescent="0.15">
      <c r="B23" s="456">
        <v>41246</v>
      </c>
      <c r="C23" s="457"/>
      <c r="D23" s="375">
        <v>41257</v>
      </c>
      <c r="E23" s="332">
        <v>609</v>
      </c>
      <c r="F23" s="332">
        <v>661.5</v>
      </c>
      <c r="G23" s="332">
        <v>627.4046038389381</v>
      </c>
      <c r="H23" s="332">
        <v>32561.4</v>
      </c>
      <c r="I23" s="332">
        <v>577.5</v>
      </c>
      <c r="J23" s="332">
        <v>651.10500000000002</v>
      </c>
      <c r="K23" s="332">
        <v>619.49757352356221</v>
      </c>
      <c r="L23" s="332">
        <v>122938.9</v>
      </c>
      <c r="M23" s="332">
        <v>598.5</v>
      </c>
      <c r="N23" s="332">
        <v>672</v>
      </c>
      <c r="O23" s="332">
        <v>624.13940915424018</v>
      </c>
      <c r="P23" s="332">
        <v>132347.4</v>
      </c>
      <c r="Q23" s="332">
        <v>661.5</v>
      </c>
      <c r="R23" s="332">
        <v>787.5</v>
      </c>
      <c r="S23" s="332">
        <v>715.1089789452169</v>
      </c>
      <c r="T23" s="332">
        <v>20320.099999999999</v>
      </c>
      <c r="U23" s="332">
        <v>603.75</v>
      </c>
      <c r="V23" s="332">
        <v>630</v>
      </c>
      <c r="W23" s="332">
        <v>613.39015371571236</v>
      </c>
      <c r="X23" s="332">
        <v>44748.5</v>
      </c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</row>
    <row r="24" spans="2:45" ht="12" customHeight="1" x14ac:dyDescent="0.15">
      <c r="B24" s="456">
        <v>41260</v>
      </c>
      <c r="C24" s="457"/>
      <c r="D24" s="375">
        <v>41270</v>
      </c>
      <c r="E24" s="332">
        <v>609</v>
      </c>
      <c r="F24" s="332">
        <v>682.5</v>
      </c>
      <c r="G24" s="332">
        <v>634.89242537989571</v>
      </c>
      <c r="H24" s="332">
        <v>16058.3</v>
      </c>
      <c r="I24" s="332">
        <v>598.5</v>
      </c>
      <c r="J24" s="332">
        <v>682.5</v>
      </c>
      <c r="K24" s="332">
        <v>620.03858366673194</v>
      </c>
      <c r="L24" s="332">
        <v>99729.8</v>
      </c>
      <c r="M24" s="332">
        <v>588</v>
      </c>
      <c r="N24" s="332">
        <v>693</v>
      </c>
      <c r="O24" s="332">
        <v>627.19858183720294</v>
      </c>
      <c r="P24" s="332">
        <v>75269.3</v>
      </c>
      <c r="Q24" s="332">
        <v>693</v>
      </c>
      <c r="R24" s="332">
        <v>756</v>
      </c>
      <c r="S24" s="332">
        <v>707.49751952453482</v>
      </c>
      <c r="T24" s="332">
        <v>10382.4</v>
      </c>
      <c r="U24" s="332">
        <v>609</v>
      </c>
      <c r="V24" s="332">
        <v>651</v>
      </c>
      <c r="W24" s="332">
        <v>635.82777574202987</v>
      </c>
      <c r="X24" s="332">
        <v>46564.3</v>
      </c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</row>
    <row r="25" spans="2:45" ht="12" customHeight="1" x14ac:dyDescent="0.15">
      <c r="B25" s="458"/>
      <c r="C25" s="459"/>
      <c r="D25" s="380">
        <v>41636</v>
      </c>
      <c r="E25" s="336"/>
      <c r="F25" s="336"/>
      <c r="G25" s="336"/>
      <c r="H25" s="336"/>
      <c r="I25" s="336"/>
      <c r="J25" s="336"/>
      <c r="K25" s="336"/>
      <c r="L25" s="336">
        <v>447</v>
      </c>
      <c r="M25" s="336"/>
      <c r="N25" s="336"/>
      <c r="O25" s="336"/>
      <c r="P25" s="336">
        <v>8990</v>
      </c>
      <c r="Q25" s="336"/>
      <c r="R25" s="336"/>
      <c r="S25" s="336"/>
      <c r="T25" s="336">
        <v>755</v>
      </c>
      <c r="U25" s="336"/>
      <c r="V25" s="336"/>
      <c r="W25" s="336"/>
      <c r="X25" s="337">
        <v>5166</v>
      </c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</row>
    <row r="26" spans="2:45" ht="12" customHeight="1" x14ac:dyDescent="0.15">
      <c r="B26" s="158"/>
      <c r="C26" s="472" t="s">
        <v>251</v>
      </c>
      <c r="D26" s="473"/>
      <c r="E26" s="157" t="s">
        <v>349</v>
      </c>
      <c r="F26" s="320"/>
      <c r="G26" s="320"/>
      <c r="H26" s="474"/>
      <c r="I26" s="157" t="s">
        <v>350</v>
      </c>
      <c r="J26" s="320"/>
      <c r="K26" s="320"/>
      <c r="L26" s="474"/>
      <c r="M26" s="157" t="s">
        <v>351</v>
      </c>
      <c r="N26" s="320"/>
      <c r="O26" s="320"/>
      <c r="P26" s="474"/>
      <c r="Q26" s="157" t="s">
        <v>352</v>
      </c>
      <c r="R26" s="320"/>
      <c r="S26" s="320"/>
      <c r="T26" s="474"/>
      <c r="U26" s="157" t="s">
        <v>353</v>
      </c>
      <c r="V26" s="320"/>
      <c r="W26" s="320"/>
      <c r="X26" s="474"/>
      <c r="Z26" s="278"/>
      <c r="AA26" s="278"/>
      <c r="AB26" s="278"/>
      <c r="AC26" s="278"/>
      <c r="AD26" s="278"/>
      <c r="AE26" s="278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</row>
    <row r="27" spans="2:45" ht="12" customHeight="1" x14ac:dyDescent="0.15">
      <c r="B27" s="158"/>
      <c r="C27" s="150"/>
      <c r="D27" s="163"/>
      <c r="E27" s="150"/>
      <c r="F27" s="451"/>
      <c r="G27" s="451"/>
      <c r="H27" s="452"/>
      <c r="I27" s="150"/>
      <c r="J27" s="451"/>
      <c r="K27" s="451"/>
      <c r="L27" s="452"/>
      <c r="M27" s="150"/>
      <c r="N27" s="451"/>
      <c r="O27" s="451"/>
      <c r="P27" s="452"/>
      <c r="Q27" s="150"/>
      <c r="R27" s="451"/>
      <c r="S27" s="451"/>
      <c r="T27" s="452"/>
      <c r="U27" s="150"/>
      <c r="V27" s="451"/>
      <c r="W27" s="451"/>
      <c r="X27" s="452"/>
      <c r="Z27" s="155"/>
      <c r="AA27" s="155"/>
      <c r="AB27" s="155"/>
      <c r="AC27" s="155"/>
      <c r="AD27" s="155"/>
      <c r="AE27" s="155"/>
    </row>
    <row r="28" spans="2:45" ht="12" customHeight="1" x14ac:dyDescent="0.15">
      <c r="B28" s="327" t="s">
        <v>311</v>
      </c>
      <c r="C28" s="328"/>
      <c r="D28" s="329"/>
      <c r="E28" s="354" t="s">
        <v>271</v>
      </c>
      <c r="F28" s="354" t="s">
        <v>166</v>
      </c>
      <c r="G28" s="354" t="s">
        <v>272</v>
      </c>
      <c r="H28" s="354" t="s">
        <v>93</v>
      </c>
      <c r="I28" s="354" t="s">
        <v>271</v>
      </c>
      <c r="J28" s="354" t="s">
        <v>166</v>
      </c>
      <c r="K28" s="354" t="s">
        <v>272</v>
      </c>
      <c r="L28" s="354" t="s">
        <v>93</v>
      </c>
      <c r="M28" s="354" t="s">
        <v>271</v>
      </c>
      <c r="N28" s="354" t="s">
        <v>166</v>
      </c>
      <c r="O28" s="354" t="s">
        <v>272</v>
      </c>
      <c r="P28" s="354" t="s">
        <v>93</v>
      </c>
      <c r="Q28" s="354" t="s">
        <v>271</v>
      </c>
      <c r="R28" s="354" t="s">
        <v>166</v>
      </c>
      <c r="S28" s="354" t="s">
        <v>272</v>
      </c>
      <c r="T28" s="354" t="s">
        <v>93</v>
      </c>
      <c r="U28" s="354" t="s">
        <v>271</v>
      </c>
      <c r="V28" s="354" t="s">
        <v>166</v>
      </c>
      <c r="W28" s="354" t="s">
        <v>272</v>
      </c>
      <c r="X28" s="354" t="s">
        <v>93</v>
      </c>
      <c r="Z28" s="155"/>
      <c r="AA28" s="155"/>
      <c r="AB28" s="155"/>
      <c r="AC28" s="155"/>
      <c r="AD28" s="155"/>
      <c r="AE28" s="155"/>
    </row>
    <row r="29" spans="2:45" ht="12" customHeight="1" x14ac:dyDescent="0.15">
      <c r="B29" s="150"/>
      <c r="C29" s="151"/>
      <c r="D29" s="163"/>
      <c r="E29" s="355"/>
      <c r="F29" s="355"/>
      <c r="G29" s="355" t="s">
        <v>273</v>
      </c>
      <c r="H29" s="355"/>
      <c r="I29" s="355"/>
      <c r="J29" s="355"/>
      <c r="K29" s="355" t="s">
        <v>273</v>
      </c>
      <c r="L29" s="355"/>
      <c r="M29" s="355"/>
      <c r="N29" s="355"/>
      <c r="O29" s="355" t="s">
        <v>273</v>
      </c>
      <c r="P29" s="355"/>
      <c r="Q29" s="355"/>
      <c r="R29" s="355"/>
      <c r="S29" s="355" t="s">
        <v>273</v>
      </c>
      <c r="T29" s="355"/>
      <c r="U29" s="355"/>
      <c r="V29" s="355"/>
      <c r="W29" s="355" t="s">
        <v>273</v>
      </c>
      <c r="X29" s="355"/>
      <c r="Z29" s="155"/>
      <c r="AA29" s="155"/>
      <c r="AB29" s="155"/>
      <c r="AC29" s="155"/>
      <c r="AD29" s="155"/>
      <c r="AE29" s="155"/>
    </row>
    <row r="30" spans="2:45" ht="12" customHeight="1" x14ac:dyDescent="0.15">
      <c r="B30" s="330" t="s">
        <v>0</v>
      </c>
      <c r="C30" s="319">
        <v>21</v>
      </c>
      <c r="D30" s="156" t="s">
        <v>1</v>
      </c>
      <c r="E30" s="332">
        <v>588</v>
      </c>
      <c r="F30" s="332">
        <v>784</v>
      </c>
      <c r="G30" s="332">
        <v>671</v>
      </c>
      <c r="H30" s="332">
        <v>262405</v>
      </c>
      <c r="I30" s="332">
        <v>609</v>
      </c>
      <c r="J30" s="332">
        <v>819</v>
      </c>
      <c r="K30" s="332">
        <v>730</v>
      </c>
      <c r="L30" s="332">
        <v>895105</v>
      </c>
      <c r="M30" s="332">
        <v>820</v>
      </c>
      <c r="N30" s="332">
        <v>1050</v>
      </c>
      <c r="O30" s="332">
        <v>916</v>
      </c>
      <c r="P30" s="332">
        <v>244285</v>
      </c>
      <c r="Q30" s="332">
        <v>420</v>
      </c>
      <c r="R30" s="332">
        <v>662</v>
      </c>
      <c r="S30" s="332">
        <v>545</v>
      </c>
      <c r="T30" s="332">
        <v>453185</v>
      </c>
      <c r="U30" s="332">
        <v>474</v>
      </c>
      <c r="V30" s="332">
        <v>641</v>
      </c>
      <c r="W30" s="332">
        <v>570</v>
      </c>
      <c r="X30" s="332">
        <v>498908</v>
      </c>
      <c r="Z30" s="155"/>
      <c r="AA30" s="155"/>
      <c r="AB30" s="155"/>
      <c r="AC30" s="155"/>
      <c r="AD30" s="155"/>
      <c r="AE30" s="155"/>
    </row>
    <row r="31" spans="2:45" ht="12" customHeight="1" x14ac:dyDescent="0.15">
      <c r="B31" s="159"/>
      <c r="C31" s="319">
        <v>22</v>
      </c>
      <c r="D31" s="162"/>
      <c r="E31" s="332">
        <v>609</v>
      </c>
      <c r="F31" s="332">
        <v>773</v>
      </c>
      <c r="G31" s="332">
        <v>657</v>
      </c>
      <c r="H31" s="332">
        <v>290686</v>
      </c>
      <c r="I31" s="332">
        <v>630</v>
      </c>
      <c r="J31" s="332">
        <v>788</v>
      </c>
      <c r="K31" s="332">
        <v>719</v>
      </c>
      <c r="L31" s="332">
        <v>1396721</v>
      </c>
      <c r="M31" s="332">
        <v>840</v>
      </c>
      <c r="N31" s="332">
        <v>1050</v>
      </c>
      <c r="O31" s="332">
        <v>908</v>
      </c>
      <c r="P31" s="332">
        <v>176342</v>
      </c>
      <c r="Q31" s="332">
        <v>441</v>
      </c>
      <c r="R31" s="332">
        <v>620</v>
      </c>
      <c r="S31" s="332">
        <v>521</v>
      </c>
      <c r="T31" s="332">
        <v>538530</v>
      </c>
      <c r="U31" s="332">
        <v>507</v>
      </c>
      <c r="V31" s="332">
        <v>601</v>
      </c>
      <c r="W31" s="332">
        <v>561</v>
      </c>
      <c r="X31" s="334">
        <v>354746</v>
      </c>
      <c r="Z31" s="133"/>
      <c r="AA31" s="133"/>
      <c r="AB31" s="133"/>
      <c r="AC31" s="133"/>
      <c r="AD31" s="133"/>
      <c r="AE31" s="133"/>
    </row>
    <row r="32" spans="2:45" ht="12" customHeight="1" x14ac:dyDescent="0.15">
      <c r="B32" s="335"/>
      <c r="C32" s="295">
        <v>23</v>
      </c>
      <c r="D32" s="163"/>
      <c r="E32" s="164">
        <v>598.5</v>
      </c>
      <c r="F32" s="164">
        <v>725.02499999999998</v>
      </c>
      <c r="G32" s="164">
        <v>644.03190874560812</v>
      </c>
      <c r="H32" s="164">
        <v>361038.50000000006</v>
      </c>
      <c r="I32" s="164">
        <v>577.5</v>
      </c>
      <c r="J32" s="164">
        <v>756</v>
      </c>
      <c r="K32" s="164">
        <v>636.86486675917388</v>
      </c>
      <c r="L32" s="164">
        <v>1911631.9</v>
      </c>
      <c r="M32" s="164">
        <v>609</v>
      </c>
      <c r="N32" s="164">
        <v>787.5</v>
      </c>
      <c r="O32" s="164">
        <v>682.88847997299808</v>
      </c>
      <c r="P32" s="164">
        <v>200673.1</v>
      </c>
      <c r="Q32" s="164">
        <v>682.5</v>
      </c>
      <c r="R32" s="164">
        <v>997.5</v>
      </c>
      <c r="S32" s="164">
        <v>735.29827970176655</v>
      </c>
      <c r="T32" s="164">
        <v>495699.1</v>
      </c>
      <c r="U32" s="164">
        <v>567</v>
      </c>
      <c r="V32" s="164">
        <v>687.75</v>
      </c>
      <c r="W32" s="164">
        <v>630.6322871843272</v>
      </c>
      <c r="X32" s="165">
        <v>82064.899999999994</v>
      </c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</row>
    <row r="33" spans="2:45" ht="12" customHeight="1" x14ac:dyDescent="0.15">
      <c r="B33" s="159" t="s">
        <v>255</v>
      </c>
      <c r="C33" s="319">
        <v>4</v>
      </c>
      <c r="D33" s="162" t="s">
        <v>292</v>
      </c>
      <c r="E33" s="332">
        <v>640.5</v>
      </c>
      <c r="F33" s="332">
        <v>714</v>
      </c>
      <c r="G33" s="332">
        <v>662.11900277412769</v>
      </c>
      <c r="H33" s="332">
        <v>66276.600000000006</v>
      </c>
      <c r="I33" s="332">
        <v>650.89499999999998</v>
      </c>
      <c r="J33" s="332">
        <v>819</v>
      </c>
      <c r="K33" s="332">
        <v>713.56684894477507</v>
      </c>
      <c r="L33" s="332">
        <v>282626.09999999998</v>
      </c>
      <c r="M33" s="332">
        <v>808.5</v>
      </c>
      <c r="N33" s="332">
        <v>1008</v>
      </c>
      <c r="O33" s="332">
        <v>898.33652743611265</v>
      </c>
      <c r="P33" s="332">
        <v>26572.799999999999</v>
      </c>
      <c r="Q33" s="332">
        <v>451.5</v>
      </c>
      <c r="R33" s="332">
        <v>631.89</v>
      </c>
      <c r="S33" s="332">
        <v>528.64392440385598</v>
      </c>
      <c r="T33" s="332">
        <v>45281.899999999994</v>
      </c>
      <c r="U33" s="332">
        <v>504.84000000000003</v>
      </c>
      <c r="V33" s="332">
        <v>735</v>
      </c>
      <c r="W33" s="332">
        <v>549.63353681800845</v>
      </c>
      <c r="X33" s="334">
        <v>25070.9</v>
      </c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</row>
    <row r="34" spans="2:45" ht="12" customHeight="1" x14ac:dyDescent="0.15">
      <c r="B34" s="159"/>
      <c r="C34" s="319">
        <v>5</v>
      </c>
      <c r="D34" s="162"/>
      <c r="E34" s="332">
        <v>651</v>
      </c>
      <c r="F34" s="332">
        <v>693</v>
      </c>
      <c r="G34" s="332">
        <v>671.59485331657697</v>
      </c>
      <c r="H34" s="332">
        <v>76008.100000000006</v>
      </c>
      <c r="I34" s="332">
        <v>630</v>
      </c>
      <c r="J34" s="332">
        <v>787.5</v>
      </c>
      <c r="K34" s="332">
        <v>709.22921612834386</v>
      </c>
      <c r="L34" s="332">
        <v>174095.7</v>
      </c>
      <c r="M34" s="332">
        <v>735</v>
      </c>
      <c r="N34" s="332">
        <v>982.27500000000009</v>
      </c>
      <c r="O34" s="332">
        <v>872.11361168094652</v>
      </c>
      <c r="P34" s="332">
        <v>15583.599999999999</v>
      </c>
      <c r="Q34" s="332">
        <v>514.5</v>
      </c>
      <c r="R34" s="332">
        <v>630.31499999999994</v>
      </c>
      <c r="S34" s="332">
        <v>550.1820707189604</v>
      </c>
      <c r="T34" s="332">
        <v>75861.399999999994</v>
      </c>
      <c r="U34" s="332">
        <v>546</v>
      </c>
      <c r="V34" s="332">
        <v>598.18500000000006</v>
      </c>
      <c r="W34" s="332">
        <v>579.70226567172688</v>
      </c>
      <c r="X34" s="334">
        <v>36467.699999999997</v>
      </c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</row>
    <row r="35" spans="2:45" ht="12" customHeight="1" x14ac:dyDescent="0.15">
      <c r="B35" s="159"/>
      <c r="C35" s="319">
        <v>6</v>
      </c>
      <c r="D35" s="162"/>
      <c r="E35" s="332">
        <v>630</v>
      </c>
      <c r="F35" s="332">
        <v>682.5</v>
      </c>
      <c r="G35" s="332">
        <v>655.72975951027536</v>
      </c>
      <c r="H35" s="332">
        <v>64696.7</v>
      </c>
      <c r="I35" s="332">
        <v>651</v>
      </c>
      <c r="J35" s="332">
        <v>787.5</v>
      </c>
      <c r="K35" s="332">
        <v>712.15143556499891</v>
      </c>
      <c r="L35" s="332">
        <v>192484.6</v>
      </c>
      <c r="M35" s="332">
        <v>766.5</v>
      </c>
      <c r="N35" s="332">
        <v>976.5</v>
      </c>
      <c r="O35" s="332">
        <v>875.69765959718643</v>
      </c>
      <c r="P35" s="332">
        <v>16615.2</v>
      </c>
      <c r="Q35" s="332">
        <v>493.5</v>
      </c>
      <c r="R35" s="332">
        <v>577.5</v>
      </c>
      <c r="S35" s="332">
        <v>535.98126012565695</v>
      </c>
      <c r="T35" s="332">
        <v>58704.100000000006</v>
      </c>
      <c r="U35" s="332">
        <v>598.5</v>
      </c>
      <c r="V35" s="332">
        <v>682.5</v>
      </c>
      <c r="W35" s="332">
        <v>646.32227488151671</v>
      </c>
      <c r="X35" s="334">
        <v>24324.7</v>
      </c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</row>
    <row r="36" spans="2:45" ht="12" customHeight="1" x14ac:dyDescent="0.15">
      <c r="B36" s="159"/>
      <c r="C36" s="319">
        <v>7</v>
      </c>
      <c r="D36" s="162"/>
      <c r="E36" s="332">
        <v>598.5</v>
      </c>
      <c r="F36" s="332">
        <v>735</v>
      </c>
      <c r="G36" s="332">
        <v>643.50510695403136</v>
      </c>
      <c r="H36" s="332">
        <v>68840.200000000012</v>
      </c>
      <c r="I36" s="332">
        <v>609</v>
      </c>
      <c r="J36" s="332">
        <v>787.5</v>
      </c>
      <c r="K36" s="332">
        <v>694.71887500073547</v>
      </c>
      <c r="L36" s="332">
        <v>208762</v>
      </c>
      <c r="M36" s="332">
        <v>766.5</v>
      </c>
      <c r="N36" s="332">
        <v>976.5</v>
      </c>
      <c r="O36" s="332">
        <v>865.35535153447074</v>
      </c>
      <c r="P36" s="332">
        <v>18060.3</v>
      </c>
      <c r="Q36" s="332">
        <v>472.5</v>
      </c>
      <c r="R36" s="332">
        <v>588</v>
      </c>
      <c r="S36" s="332">
        <v>507.15567047288818</v>
      </c>
      <c r="T36" s="332">
        <v>71770</v>
      </c>
      <c r="U36" s="332">
        <v>504</v>
      </c>
      <c r="V36" s="332">
        <v>644.17500000000007</v>
      </c>
      <c r="W36" s="332">
        <v>567.45288699006721</v>
      </c>
      <c r="X36" s="334">
        <v>28845.100000000002</v>
      </c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</row>
    <row r="37" spans="2:45" ht="12" customHeight="1" x14ac:dyDescent="0.15">
      <c r="B37" s="159"/>
      <c r="C37" s="319">
        <v>8</v>
      </c>
      <c r="D37" s="162"/>
      <c r="E37" s="332">
        <v>597.97500000000002</v>
      </c>
      <c r="F37" s="332">
        <v>712.00500000000011</v>
      </c>
      <c r="G37" s="332">
        <v>641.65799933001574</v>
      </c>
      <c r="H37" s="332">
        <v>74907</v>
      </c>
      <c r="I37" s="332">
        <v>630</v>
      </c>
      <c r="J37" s="332">
        <v>766.5</v>
      </c>
      <c r="K37" s="332">
        <v>702.75449045127993</v>
      </c>
      <c r="L37" s="332">
        <v>188118.39999999999</v>
      </c>
      <c r="M37" s="332">
        <v>746.34</v>
      </c>
      <c r="N37" s="332">
        <v>976.5</v>
      </c>
      <c r="O37" s="332">
        <v>857.9430921220121</v>
      </c>
      <c r="P37" s="334">
        <v>16797.599999999999</v>
      </c>
      <c r="Q37" s="332">
        <v>472.5</v>
      </c>
      <c r="R37" s="332">
        <v>577.5</v>
      </c>
      <c r="S37" s="332">
        <v>496.82761406982496</v>
      </c>
      <c r="T37" s="332">
        <v>70538.700000000012</v>
      </c>
      <c r="U37" s="332">
        <v>504</v>
      </c>
      <c r="V37" s="332">
        <v>599.97</v>
      </c>
      <c r="W37" s="332">
        <v>537.58755204181057</v>
      </c>
      <c r="X37" s="334">
        <v>41856.1</v>
      </c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3"/>
    </row>
    <row r="38" spans="2:45" ht="12" customHeight="1" x14ac:dyDescent="0.15">
      <c r="B38" s="159"/>
      <c r="C38" s="319">
        <v>9</v>
      </c>
      <c r="D38" s="162"/>
      <c r="E38" s="332">
        <v>597.97500000000002</v>
      </c>
      <c r="F38" s="332">
        <v>714</v>
      </c>
      <c r="G38" s="332">
        <v>644.16814021949074</v>
      </c>
      <c r="H38" s="332">
        <v>70916.100000000006</v>
      </c>
      <c r="I38" s="332">
        <v>630</v>
      </c>
      <c r="J38" s="332">
        <v>771.75</v>
      </c>
      <c r="K38" s="332">
        <v>698.37280933576073</v>
      </c>
      <c r="L38" s="332">
        <v>104217.4</v>
      </c>
      <c r="M38" s="332">
        <v>703.5</v>
      </c>
      <c r="N38" s="332">
        <v>960.01499999999999</v>
      </c>
      <c r="O38" s="332">
        <v>846.83053235053228</v>
      </c>
      <c r="P38" s="332">
        <v>9441.6</v>
      </c>
      <c r="Q38" s="332">
        <v>472.29</v>
      </c>
      <c r="R38" s="332">
        <v>567</v>
      </c>
      <c r="S38" s="332">
        <v>491.47198943063188</v>
      </c>
      <c r="T38" s="332">
        <v>62148.800000000003</v>
      </c>
      <c r="U38" s="332">
        <v>504</v>
      </c>
      <c r="V38" s="332">
        <v>567</v>
      </c>
      <c r="W38" s="332">
        <v>524.79927176585193</v>
      </c>
      <c r="X38" s="334">
        <v>82277.3</v>
      </c>
      <c r="Z38" s="333"/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3"/>
      <c r="AR38" s="333"/>
      <c r="AS38" s="333"/>
    </row>
    <row r="39" spans="2:45" ht="12" customHeight="1" x14ac:dyDescent="0.15">
      <c r="B39" s="159"/>
      <c r="C39" s="319">
        <v>10</v>
      </c>
      <c r="D39" s="162"/>
      <c r="E39" s="332">
        <v>598.5</v>
      </c>
      <c r="F39" s="332">
        <v>714</v>
      </c>
      <c r="G39" s="332">
        <v>642.84284456712305</v>
      </c>
      <c r="H39" s="332">
        <v>95243.200000000012</v>
      </c>
      <c r="I39" s="332">
        <v>630</v>
      </c>
      <c r="J39" s="332">
        <v>787.5</v>
      </c>
      <c r="K39" s="332">
        <v>701.53886510975724</v>
      </c>
      <c r="L39" s="332">
        <v>226043.5</v>
      </c>
      <c r="M39" s="332">
        <v>703.5</v>
      </c>
      <c r="N39" s="332">
        <v>924</v>
      </c>
      <c r="O39" s="332">
        <v>854.12288164470453</v>
      </c>
      <c r="P39" s="332">
        <v>19434.8</v>
      </c>
      <c r="Q39" s="332">
        <v>472.5</v>
      </c>
      <c r="R39" s="332">
        <v>577.5</v>
      </c>
      <c r="S39" s="332">
        <v>495.34285136199253</v>
      </c>
      <c r="T39" s="332">
        <v>68498.5</v>
      </c>
      <c r="U39" s="332">
        <v>503.47500000000002</v>
      </c>
      <c r="V39" s="332">
        <v>583.38</v>
      </c>
      <c r="W39" s="332">
        <v>531.07653702460266</v>
      </c>
      <c r="X39" s="334">
        <v>29043.4</v>
      </c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</row>
    <row r="40" spans="2:45" ht="12" customHeight="1" x14ac:dyDescent="0.15">
      <c r="B40" s="159"/>
      <c r="C40" s="319">
        <v>11</v>
      </c>
      <c r="D40" s="162"/>
      <c r="E40" s="332">
        <v>598.5</v>
      </c>
      <c r="F40" s="332">
        <v>714</v>
      </c>
      <c r="G40" s="332">
        <v>641.7020373718525</v>
      </c>
      <c r="H40" s="332">
        <v>83661</v>
      </c>
      <c r="I40" s="332">
        <v>525</v>
      </c>
      <c r="J40" s="332">
        <v>787.5</v>
      </c>
      <c r="K40" s="332">
        <v>689.35373443195681</v>
      </c>
      <c r="L40" s="332">
        <v>185055.6</v>
      </c>
      <c r="M40" s="332">
        <v>714</v>
      </c>
      <c r="N40" s="332">
        <v>924</v>
      </c>
      <c r="O40" s="332">
        <v>847.33062748694419</v>
      </c>
      <c r="P40" s="332">
        <v>14022.5</v>
      </c>
      <c r="Q40" s="332">
        <v>472.5</v>
      </c>
      <c r="R40" s="332">
        <v>576.45000000000005</v>
      </c>
      <c r="S40" s="332">
        <v>491.32508616819734</v>
      </c>
      <c r="T40" s="332">
        <v>65521.2</v>
      </c>
      <c r="U40" s="332">
        <v>504</v>
      </c>
      <c r="V40" s="332">
        <v>589.15500000000009</v>
      </c>
      <c r="W40" s="332">
        <v>536.05871443173203</v>
      </c>
      <c r="X40" s="334">
        <v>37089.199999999997</v>
      </c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  <c r="AS40" s="333"/>
    </row>
    <row r="41" spans="2:45" ht="12" customHeight="1" x14ac:dyDescent="0.15">
      <c r="B41" s="335"/>
      <c r="C41" s="295">
        <v>12</v>
      </c>
      <c r="D41" s="163"/>
      <c r="E41" s="336">
        <v>630</v>
      </c>
      <c r="F41" s="336">
        <v>703.5</v>
      </c>
      <c r="G41" s="336">
        <v>650.69982393871828</v>
      </c>
      <c r="H41" s="336">
        <v>79251.600000000006</v>
      </c>
      <c r="I41" s="336">
        <v>593.25</v>
      </c>
      <c r="J41" s="336">
        <v>735</v>
      </c>
      <c r="K41" s="336">
        <v>683.76492844763141</v>
      </c>
      <c r="L41" s="336">
        <v>243381.8</v>
      </c>
      <c r="M41" s="336">
        <v>714</v>
      </c>
      <c r="N41" s="336">
        <v>945</v>
      </c>
      <c r="O41" s="336">
        <v>856.65706411163615</v>
      </c>
      <c r="P41" s="336">
        <v>19161</v>
      </c>
      <c r="Q41" s="336">
        <v>472.5</v>
      </c>
      <c r="R41" s="336">
        <v>525</v>
      </c>
      <c r="S41" s="336">
        <v>501.4571127927282</v>
      </c>
      <c r="T41" s="336">
        <v>64941.9</v>
      </c>
      <c r="U41" s="336">
        <v>504</v>
      </c>
      <c r="V41" s="336">
        <v>561.75</v>
      </c>
      <c r="W41" s="336">
        <v>527.88760160456025</v>
      </c>
      <c r="X41" s="337">
        <v>36713.800000000003</v>
      </c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</row>
    <row r="42" spans="2:45" ht="12" customHeight="1" x14ac:dyDescent="0.15">
      <c r="B42" s="454"/>
      <c r="C42" s="455"/>
      <c r="D42" s="371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3"/>
      <c r="AM42" s="333"/>
      <c r="AN42" s="333"/>
      <c r="AO42" s="333"/>
      <c r="AP42" s="333"/>
      <c r="AQ42" s="333"/>
      <c r="AR42" s="333"/>
      <c r="AS42" s="333"/>
    </row>
    <row r="43" spans="2:45" ht="12" customHeight="1" x14ac:dyDescent="0.15">
      <c r="B43" s="470"/>
      <c r="C43" s="471"/>
      <c r="D43" s="369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3"/>
    </row>
    <row r="44" spans="2:45" ht="12" customHeight="1" x14ac:dyDescent="0.15">
      <c r="B44" s="456">
        <v>41246</v>
      </c>
      <c r="C44" s="457"/>
      <c r="D44" s="375">
        <v>41257</v>
      </c>
      <c r="E44" s="332">
        <v>630</v>
      </c>
      <c r="F44" s="332">
        <v>682.5</v>
      </c>
      <c r="G44" s="332">
        <v>653.42349374842649</v>
      </c>
      <c r="H44" s="332">
        <v>46445.8</v>
      </c>
      <c r="I44" s="332">
        <v>593.25</v>
      </c>
      <c r="J44" s="332">
        <v>714</v>
      </c>
      <c r="K44" s="332">
        <v>654.37906174447971</v>
      </c>
      <c r="L44" s="332">
        <v>115831.8</v>
      </c>
      <c r="M44" s="332">
        <v>714</v>
      </c>
      <c r="N44" s="332">
        <v>945</v>
      </c>
      <c r="O44" s="332">
        <v>847.58729889831034</v>
      </c>
      <c r="P44" s="332">
        <v>9592.7999999999993</v>
      </c>
      <c r="Q44" s="332">
        <v>472.5</v>
      </c>
      <c r="R44" s="332">
        <v>525</v>
      </c>
      <c r="S44" s="332">
        <v>508.73715479062389</v>
      </c>
      <c r="T44" s="332">
        <v>39797.300000000003</v>
      </c>
      <c r="U44" s="332">
        <v>504</v>
      </c>
      <c r="V44" s="332">
        <v>546</v>
      </c>
      <c r="W44" s="332">
        <v>525.14465142534573</v>
      </c>
      <c r="X44" s="332">
        <v>25981</v>
      </c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</row>
    <row r="45" spans="2:45" ht="12" customHeight="1" x14ac:dyDescent="0.15">
      <c r="B45" s="456">
        <v>41260</v>
      </c>
      <c r="C45" s="457"/>
      <c r="D45" s="375">
        <v>41270</v>
      </c>
      <c r="E45" s="332">
        <v>630</v>
      </c>
      <c r="F45" s="332">
        <v>703.5</v>
      </c>
      <c r="G45" s="332">
        <v>645.18847740818103</v>
      </c>
      <c r="H45" s="332">
        <v>32805.800000000003</v>
      </c>
      <c r="I45" s="332">
        <v>609</v>
      </c>
      <c r="J45" s="332">
        <v>735</v>
      </c>
      <c r="K45" s="332">
        <v>693.98565301404051</v>
      </c>
      <c r="L45" s="332">
        <v>127550</v>
      </c>
      <c r="M45" s="332">
        <v>714</v>
      </c>
      <c r="N45" s="332">
        <v>945</v>
      </c>
      <c r="O45" s="332">
        <v>865.94196428571502</v>
      </c>
      <c r="P45" s="332">
        <v>9568.2000000000007</v>
      </c>
      <c r="Q45" s="332">
        <v>483</v>
      </c>
      <c r="R45" s="332">
        <v>525</v>
      </c>
      <c r="S45" s="332">
        <v>499.04700686597056</v>
      </c>
      <c r="T45" s="332">
        <v>25144.6</v>
      </c>
      <c r="U45" s="332">
        <v>519.75</v>
      </c>
      <c r="V45" s="332">
        <v>561.75</v>
      </c>
      <c r="W45" s="332">
        <v>533.08414177679322</v>
      </c>
      <c r="X45" s="332">
        <v>10732.8</v>
      </c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</row>
    <row r="46" spans="2:45" ht="12.75" customHeight="1" x14ac:dyDescent="0.15">
      <c r="B46" s="458"/>
      <c r="C46" s="459"/>
      <c r="D46" s="380">
        <v>41636</v>
      </c>
      <c r="E46" s="336"/>
      <c r="F46" s="336"/>
      <c r="G46" s="336"/>
      <c r="H46" s="166"/>
      <c r="I46" s="336"/>
      <c r="J46" s="336"/>
      <c r="K46" s="336"/>
      <c r="L46" s="166"/>
      <c r="M46" s="336"/>
      <c r="N46" s="336"/>
      <c r="O46" s="336"/>
      <c r="P46" s="166"/>
      <c r="Q46" s="336"/>
      <c r="R46" s="336"/>
      <c r="S46" s="336"/>
      <c r="T46" s="166"/>
      <c r="U46" s="336"/>
      <c r="V46" s="336"/>
      <c r="W46" s="336"/>
      <c r="X46" s="336"/>
    </row>
    <row r="47" spans="2:45" ht="6" customHeight="1" x14ac:dyDescent="0.15">
      <c r="B47" s="175"/>
    </row>
    <row r="48" spans="2:45" ht="4.5" customHeight="1" x14ac:dyDescent="0.15">
      <c r="B48" s="217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</row>
    <row r="49" spans="2:25" ht="12.75" customHeight="1" x14ac:dyDescent="0.15">
      <c r="B49" s="175" t="s">
        <v>102</v>
      </c>
      <c r="C49" s="134" t="s">
        <v>241</v>
      </c>
      <c r="X49" s="333"/>
      <c r="Y49" s="133"/>
    </row>
    <row r="50" spans="2:25" x14ac:dyDescent="0.15">
      <c r="B50" s="217" t="s">
        <v>104</v>
      </c>
      <c r="C50" s="134" t="s">
        <v>354</v>
      </c>
      <c r="X50" s="333"/>
      <c r="Y50" s="133"/>
    </row>
    <row r="51" spans="2:25" x14ac:dyDescent="0.15">
      <c r="B51" s="217" t="s">
        <v>190</v>
      </c>
      <c r="C51" s="134" t="s">
        <v>105</v>
      </c>
      <c r="X51" s="333"/>
      <c r="Y51" s="133"/>
    </row>
    <row r="52" spans="2:25" x14ac:dyDescent="0.15">
      <c r="B52" s="217"/>
      <c r="X52" s="333"/>
      <c r="Y52" s="133"/>
    </row>
    <row r="53" spans="2:25" x14ac:dyDescent="0.15">
      <c r="K53" s="133"/>
      <c r="L53" s="133"/>
      <c r="M53" s="133"/>
      <c r="N53" s="133"/>
      <c r="O53" s="133"/>
      <c r="X53" s="333"/>
      <c r="Y53" s="133"/>
    </row>
    <row r="54" spans="2:25" x14ac:dyDescent="0.15"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333"/>
      <c r="Y54" s="133"/>
    </row>
    <row r="55" spans="2:25" ht="13.5" x14ac:dyDescent="0.15">
      <c r="K55" s="133"/>
      <c r="L55" s="489"/>
      <c r="M55" s="490"/>
      <c r="N55" s="489"/>
      <c r="O55" s="133"/>
      <c r="X55" s="333"/>
      <c r="Y55" s="133"/>
    </row>
    <row r="56" spans="2:25" ht="13.5" x14ac:dyDescent="0.15">
      <c r="K56" s="133"/>
      <c r="L56" s="489"/>
      <c r="M56" s="490"/>
      <c r="N56" s="489"/>
      <c r="O56" s="133"/>
      <c r="X56" s="333"/>
      <c r="Y56" s="133"/>
    </row>
    <row r="57" spans="2:25" x14ac:dyDescent="0.15"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333"/>
      <c r="Y57" s="133"/>
    </row>
    <row r="58" spans="2:25" x14ac:dyDescent="0.15">
      <c r="K58" s="133"/>
      <c r="L58" s="133"/>
      <c r="M58" s="133"/>
      <c r="N58" s="133"/>
      <c r="O58" s="133"/>
      <c r="X58" s="333"/>
      <c r="Y58" s="133"/>
    </row>
    <row r="59" spans="2:25" x14ac:dyDescent="0.15">
      <c r="X59" s="333"/>
      <c r="Y59" s="133"/>
    </row>
    <row r="60" spans="2:25" x14ac:dyDescent="0.15">
      <c r="X60" s="333"/>
      <c r="Y60" s="133"/>
    </row>
    <row r="61" spans="2:25" x14ac:dyDescent="0.15">
      <c r="X61" s="333"/>
      <c r="Y61" s="133"/>
    </row>
    <row r="62" spans="2:25" x14ac:dyDescent="0.15">
      <c r="X62" s="333"/>
      <c r="Y62" s="133"/>
    </row>
    <row r="63" spans="2:25" x14ac:dyDescent="0.15">
      <c r="X63" s="133"/>
      <c r="Y63" s="133"/>
    </row>
    <row r="64" spans="2:25" x14ac:dyDescent="0.15">
      <c r="X64" s="133"/>
      <c r="Y64" s="133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6.625" style="134" customWidth="1"/>
    <col min="3" max="3" width="2.875" style="134" customWidth="1"/>
    <col min="4" max="4" width="7.1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16384" width="7.5" style="134"/>
  </cols>
  <sheetData>
    <row r="1" spans="2:38" ht="15" customHeight="1" x14ac:dyDescent="0.15">
      <c r="B1" s="348"/>
      <c r="C1" s="348"/>
      <c r="D1" s="348"/>
    </row>
    <row r="2" spans="2:38" ht="12.75" customHeight="1" x14ac:dyDescent="0.15">
      <c r="B2" s="134" t="s">
        <v>355</v>
      </c>
      <c r="C2" s="318"/>
      <c r="D2" s="318"/>
    </row>
    <row r="3" spans="2:38" ht="12.75" customHeight="1" x14ac:dyDescent="0.15">
      <c r="B3" s="318"/>
      <c r="C3" s="318"/>
      <c r="D3" s="318"/>
      <c r="T3" s="135" t="s">
        <v>82</v>
      </c>
      <c r="V3" s="133"/>
      <c r="W3" s="133"/>
    </row>
    <row r="4" spans="2:38" ht="3.75" customHeight="1" x14ac:dyDescent="0.15"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V4" s="133"/>
      <c r="W4" s="133"/>
    </row>
    <row r="5" spans="2:38" ht="12" customHeight="1" x14ac:dyDescent="0.15">
      <c r="B5" s="297"/>
      <c r="C5" s="447" t="s">
        <v>251</v>
      </c>
      <c r="D5" s="448"/>
      <c r="E5" s="136" t="s">
        <v>356</v>
      </c>
      <c r="F5" s="449"/>
      <c r="G5" s="449"/>
      <c r="H5" s="450"/>
      <c r="I5" s="136" t="s">
        <v>357</v>
      </c>
      <c r="J5" s="449"/>
      <c r="K5" s="449"/>
      <c r="L5" s="450"/>
      <c r="M5" s="136" t="s">
        <v>358</v>
      </c>
      <c r="N5" s="449"/>
      <c r="O5" s="449"/>
      <c r="P5" s="450"/>
      <c r="Q5" s="136" t="s">
        <v>359</v>
      </c>
      <c r="R5" s="449"/>
      <c r="S5" s="449"/>
      <c r="T5" s="450"/>
      <c r="V5" s="333"/>
      <c r="W5" s="278"/>
      <c r="X5" s="278"/>
      <c r="Y5" s="278"/>
      <c r="Z5" s="278"/>
    </row>
    <row r="6" spans="2:38" ht="12" customHeight="1" x14ac:dyDescent="0.15">
      <c r="B6" s="158"/>
      <c r="C6" s="150"/>
      <c r="D6" s="163"/>
      <c r="E6" s="150"/>
      <c r="F6" s="451"/>
      <c r="G6" s="451"/>
      <c r="H6" s="452"/>
      <c r="I6" s="150"/>
      <c r="J6" s="451"/>
      <c r="K6" s="451"/>
      <c r="L6" s="452"/>
      <c r="M6" s="150"/>
      <c r="N6" s="451"/>
      <c r="O6" s="451"/>
      <c r="P6" s="452"/>
      <c r="Q6" s="150"/>
      <c r="R6" s="451"/>
      <c r="S6" s="451"/>
      <c r="T6" s="452"/>
      <c r="V6" s="333"/>
      <c r="W6" s="155"/>
      <c r="X6" s="155"/>
      <c r="Y6" s="155"/>
      <c r="Z6" s="155"/>
    </row>
    <row r="7" spans="2:38" ht="12" customHeight="1" x14ac:dyDescent="0.15">
      <c r="B7" s="327" t="s">
        <v>311</v>
      </c>
      <c r="C7" s="328"/>
      <c r="D7" s="329"/>
      <c r="E7" s="354" t="s">
        <v>271</v>
      </c>
      <c r="F7" s="354" t="s">
        <v>166</v>
      </c>
      <c r="G7" s="354" t="s">
        <v>272</v>
      </c>
      <c r="H7" s="354" t="s">
        <v>93</v>
      </c>
      <c r="I7" s="354" t="s">
        <v>271</v>
      </c>
      <c r="J7" s="354" t="s">
        <v>166</v>
      </c>
      <c r="K7" s="354" t="s">
        <v>272</v>
      </c>
      <c r="L7" s="354" t="s">
        <v>93</v>
      </c>
      <c r="M7" s="354" t="s">
        <v>271</v>
      </c>
      <c r="N7" s="354" t="s">
        <v>166</v>
      </c>
      <c r="O7" s="354" t="s">
        <v>272</v>
      </c>
      <c r="P7" s="354" t="s">
        <v>93</v>
      </c>
      <c r="Q7" s="354" t="s">
        <v>271</v>
      </c>
      <c r="R7" s="354" t="s">
        <v>166</v>
      </c>
      <c r="S7" s="354" t="s">
        <v>272</v>
      </c>
      <c r="T7" s="354" t="s">
        <v>93</v>
      </c>
      <c r="V7" s="333"/>
      <c r="W7" s="155"/>
      <c r="X7" s="155"/>
      <c r="Y7" s="155"/>
      <c r="Z7" s="155"/>
    </row>
    <row r="8" spans="2:38" ht="12" customHeight="1" x14ac:dyDescent="0.15">
      <c r="B8" s="150"/>
      <c r="C8" s="151"/>
      <c r="D8" s="163"/>
      <c r="E8" s="355"/>
      <c r="F8" s="355"/>
      <c r="G8" s="355" t="s">
        <v>273</v>
      </c>
      <c r="H8" s="355"/>
      <c r="I8" s="355"/>
      <c r="J8" s="355"/>
      <c r="K8" s="355" t="s">
        <v>273</v>
      </c>
      <c r="L8" s="355"/>
      <c r="M8" s="355"/>
      <c r="N8" s="355"/>
      <c r="O8" s="355" t="s">
        <v>273</v>
      </c>
      <c r="P8" s="355"/>
      <c r="Q8" s="355"/>
      <c r="R8" s="355"/>
      <c r="S8" s="355" t="s">
        <v>273</v>
      </c>
      <c r="T8" s="355"/>
      <c r="V8" s="333"/>
      <c r="W8" s="155"/>
      <c r="X8" s="155"/>
      <c r="Y8" s="155"/>
      <c r="Z8" s="155"/>
    </row>
    <row r="9" spans="2:38" ht="12" customHeight="1" x14ac:dyDescent="0.15">
      <c r="B9" s="330" t="s">
        <v>0</v>
      </c>
      <c r="C9" s="319">
        <v>21</v>
      </c>
      <c r="D9" s="156" t="s">
        <v>1</v>
      </c>
      <c r="E9" s="332">
        <v>695</v>
      </c>
      <c r="F9" s="332">
        <v>817</v>
      </c>
      <c r="G9" s="332">
        <v>767</v>
      </c>
      <c r="H9" s="332">
        <v>32890</v>
      </c>
      <c r="I9" s="332">
        <v>462</v>
      </c>
      <c r="J9" s="332">
        <v>662</v>
      </c>
      <c r="K9" s="332">
        <v>559</v>
      </c>
      <c r="L9" s="332">
        <v>290202</v>
      </c>
      <c r="M9" s="332">
        <v>546</v>
      </c>
      <c r="N9" s="332">
        <v>683</v>
      </c>
      <c r="O9" s="332">
        <v>594</v>
      </c>
      <c r="P9" s="332">
        <v>403917</v>
      </c>
      <c r="Q9" s="332">
        <v>680</v>
      </c>
      <c r="R9" s="332">
        <v>893</v>
      </c>
      <c r="S9" s="332">
        <v>790</v>
      </c>
      <c r="T9" s="332">
        <v>18540</v>
      </c>
      <c r="V9" s="155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2:38" ht="12" customHeight="1" x14ac:dyDescent="0.15">
      <c r="B10" s="159"/>
      <c r="C10" s="319">
        <v>22</v>
      </c>
      <c r="D10" s="162"/>
      <c r="E10" s="332">
        <v>705</v>
      </c>
      <c r="F10" s="332">
        <v>893</v>
      </c>
      <c r="G10" s="332">
        <v>784</v>
      </c>
      <c r="H10" s="332">
        <v>10642</v>
      </c>
      <c r="I10" s="332">
        <v>494</v>
      </c>
      <c r="J10" s="332">
        <v>662</v>
      </c>
      <c r="K10" s="332">
        <v>557</v>
      </c>
      <c r="L10" s="332">
        <v>251727</v>
      </c>
      <c r="M10" s="332">
        <v>525</v>
      </c>
      <c r="N10" s="332">
        <v>704</v>
      </c>
      <c r="O10" s="332">
        <v>567</v>
      </c>
      <c r="P10" s="332">
        <v>380763</v>
      </c>
      <c r="Q10" s="332">
        <v>704</v>
      </c>
      <c r="R10" s="332">
        <v>814</v>
      </c>
      <c r="S10" s="332">
        <v>800</v>
      </c>
      <c r="T10" s="334">
        <v>11545</v>
      </c>
      <c r="V10" s="3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2:38" ht="12" customHeight="1" x14ac:dyDescent="0.15">
      <c r="B11" s="335"/>
      <c r="C11" s="295">
        <v>23</v>
      </c>
      <c r="D11" s="163"/>
      <c r="E11" s="164">
        <v>653.41499999999996</v>
      </c>
      <c r="F11" s="164">
        <v>871.5</v>
      </c>
      <c r="G11" s="165">
        <v>742.1296182912323</v>
      </c>
      <c r="H11" s="164">
        <v>14574.500000000002</v>
      </c>
      <c r="I11" s="164">
        <v>482.79</v>
      </c>
      <c r="J11" s="164">
        <v>619.91999999999996</v>
      </c>
      <c r="K11" s="164">
        <v>525.85754393484785</v>
      </c>
      <c r="L11" s="164">
        <v>222879.19999999998</v>
      </c>
      <c r="M11" s="164">
        <v>504</v>
      </c>
      <c r="N11" s="164">
        <v>703.5</v>
      </c>
      <c r="O11" s="164">
        <v>533.44628197055113</v>
      </c>
      <c r="P11" s="164">
        <v>313867.3</v>
      </c>
      <c r="Q11" s="164">
        <v>703.5</v>
      </c>
      <c r="R11" s="164">
        <v>892.5</v>
      </c>
      <c r="S11" s="164">
        <v>783.45513749999998</v>
      </c>
      <c r="T11" s="165">
        <v>10405</v>
      </c>
      <c r="V11" s="278"/>
      <c r="W11" s="155"/>
      <c r="X11" s="155"/>
      <c r="Y11" s="155"/>
      <c r="Z11" s="155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2:38" ht="12" customHeight="1" x14ac:dyDescent="0.15">
      <c r="B12" s="159" t="s">
        <v>255</v>
      </c>
      <c r="C12" s="319">
        <v>4</v>
      </c>
      <c r="D12" s="162" t="s">
        <v>292</v>
      </c>
      <c r="E12" s="332">
        <v>654.67500000000007</v>
      </c>
      <c r="F12" s="332">
        <v>808.5</v>
      </c>
      <c r="G12" s="332">
        <v>745.07380073800744</v>
      </c>
      <c r="H12" s="332">
        <v>240.9</v>
      </c>
      <c r="I12" s="332">
        <v>472.5</v>
      </c>
      <c r="J12" s="332">
        <v>577.5</v>
      </c>
      <c r="K12" s="332">
        <v>497.45093464338498</v>
      </c>
      <c r="L12" s="332">
        <v>48807.3</v>
      </c>
      <c r="M12" s="332">
        <v>525</v>
      </c>
      <c r="N12" s="332">
        <v>756</v>
      </c>
      <c r="O12" s="332">
        <v>549.91138069523629</v>
      </c>
      <c r="P12" s="332">
        <v>108644.3</v>
      </c>
      <c r="Q12" s="332">
        <v>714</v>
      </c>
      <c r="R12" s="332">
        <v>840</v>
      </c>
      <c r="S12" s="332">
        <v>742.80463764005117</v>
      </c>
      <c r="T12" s="334">
        <v>1672.8</v>
      </c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133"/>
    </row>
    <row r="13" spans="2:38" ht="12" customHeight="1" x14ac:dyDescent="0.15">
      <c r="B13" s="159"/>
      <c r="C13" s="319">
        <v>5</v>
      </c>
      <c r="D13" s="162"/>
      <c r="E13" s="332">
        <v>714</v>
      </c>
      <c r="F13" s="332">
        <v>808.5</v>
      </c>
      <c r="G13" s="332">
        <v>760.78435672514615</v>
      </c>
      <c r="H13" s="332">
        <v>347.5</v>
      </c>
      <c r="I13" s="332">
        <v>525</v>
      </c>
      <c r="J13" s="332">
        <v>588</v>
      </c>
      <c r="K13" s="332">
        <v>560.25230195980089</v>
      </c>
      <c r="L13" s="332">
        <v>19735.099999999999</v>
      </c>
      <c r="M13" s="332">
        <v>630</v>
      </c>
      <c r="N13" s="332">
        <v>756</v>
      </c>
      <c r="O13" s="332">
        <v>651.75562445918661</v>
      </c>
      <c r="P13" s="332">
        <v>45715.4</v>
      </c>
      <c r="Q13" s="332">
        <v>703.5</v>
      </c>
      <c r="R13" s="332">
        <v>840</v>
      </c>
      <c r="S13" s="332">
        <v>740.3366177818516</v>
      </c>
      <c r="T13" s="334">
        <v>1836.8</v>
      </c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133"/>
    </row>
    <row r="14" spans="2:38" ht="12" customHeight="1" x14ac:dyDescent="0.15">
      <c r="B14" s="159"/>
      <c r="C14" s="319">
        <v>6</v>
      </c>
      <c r="D14" s="162"/>
      <c r="E14" s="332">
        <v>714</v>
      </c>
      <c r="F14" s="332">
        <v>787.5</v>
      </c>
      <c r="G14" s="332">
        <v>735.40929535232385</v>
      </c>
      <c r="H14" s="332">
        <v>286.2</v>
      </c>
      <c r="I14" s="332">
        <v>525</v>
      </c>
      <c r="J14" s="332">
        <v>610.57500000000005</v>
      </c>
      <c r="K14" s="332">
        <v>566.08668087714659</v>
      </c>
      <c r="L14" s="332">
        <v>13107.4</v>
      </c>
      <c r="M14" s="332">
        <v>588</v>
      </c>
      <c r="N14" s="332">
        <v>682.5</v>
      </c>
      <c r="O14" s="332">
        <v>623.21297624030012</v>
      </c>
      <c r="P14" s="332">
        <v>52997.100000000006</v>
      </c>
      <c r="Q14" s="332">
        <v>693</v>
      </c>
      <c r="R14" s="332">
        <v>840</v>
      </c>
      <c r="S14" s="332">
        <v>744.65942139905098</v>
      </c>
      <c r="T14" s="334">
        <v>1243.3</v>
      </c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133"/>
    </row>
    <row r="15" spans="2:38" ht="12" customHeight="1" x14ac:dyDescent="0.15">
      <c r="B15" s="159"/>
      <c r="C15" s="319">
        <v>7</v>
      </c>
      <c r="D15" s="162"/>
      <c r="E15" s="332">
        <v>714</v>
      </c>
      <c r="F15" s="334">
        <v>787.5</v>
      </c>
      <c r="G15" s="332">
        <v>719.46052087639521</v>
      </c>
      <c r="H15" s="332">
        <v>1749.1</v>
      </c>
      <c r="I15" s="332">
        <v>472.5</v>
      </c>
      <c r="J15" s="332">
        <v>577.5</v>
      </c>
      <c r="K15" s="332">
        <v>538.26040956855502</v>
      </c>
      <c r="L15" s="332">
        <v>24464.9</v>
      </c>
      <c r="M15" s="332">
        <v>518.49</v>
      </c>
      <c r="N15" s="332">
        <v>714</v>
      </c>
      <c r="O15" s="332">
        <v>576.3980076605601</v>
      </c>
      <c r="P15" s="332">
        <v>137839.29999999999</v>
      </c>
      <c r="Q15" s="332">
        <v>693</v>
      </c>
      <c r="R15" s="332">
        <v>840</v>
      </c>
      <c r="S15" s="332">
        <v>741.37185461323395</v>
      </c>
      <c r="T15" s="334">
        <v>1341.1</v>
      </c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133"/>
    </row>
    <row r="16" spans="2:38" ht="12" customHeight="1" x14ac:dyDescent="0.15">
      <c r="B16" s="159"/>
      <c r="C16" s="319">
        <v>8</v>
      </c>
      <c r="D16" s="162"/>
      <c r="E16" s="332">
        <v>682.5</v>
      </c>
      <c r="F16" s="332">
        <v>787.5</v>
      </c>
      <c r="G16" s="332">
        <v>730.8939641109298</v>
      </c>
      <c r="H16" s="332">
        <v>786.59999999999991</v>
      </c>
      <c r="I16" s="332">
        <v>472.5</v>
      </c>
      <c r="J16" s="332">
        <v>577.5</v>
      </c>
      <c r="K16" s="332">
        <v>520.7850722498448</v>
      </c>
      <c r="L16" s="332">
        <v>25291.599999999999</v>
      </c>
      <c r="M16" s="332">
        <v>556.5</v>
      </c>
      <c r="N16" s="332">
        <v>682.5</v>
      </c>
      <c r="O16" s="332">
        <v>586.13346694403583</v>
      </c>
      <c r="P16" s="332">
        <v>127992.29999999999</v>
      </c>
      <c r="Q16" s="332">
        <v>682.5</v>
      </c>
      <c r="R16" s="332">
        <v>813.75</v>
      </c>
      <c r="S16" s="332">
        <v>718.78929515418497</v>
      </c>
      <c r="T16" s="334">
        <v>1515</v>
      </c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133"/>
    </row>
    <row r="17" spans="2:38" ht="12" customHeight="1" x14ac:dyDescent="0.15">
      <c r="B17" s="159"/>
      <c r="C17" s="319">
        <v>9</v>
      </c>
      <c r="D17" s="162"/>
      <c r="E17" s="332">
        <v>651</v>
      </c>
      <c r="F17" s="332">
        <v>787.5</v>
      </c>
      <c r="G17" s="332">
        <v>706.88166985153623</v>
      </c>
      <c r="H17" s="332">
        <v>772.7</v>
      </c>
      <c r="I17" s="332">
        <v>472.5</v>
      </c>
      <c r="J17" s="332">
        <v>577.5</v>
      </c>
      <c r="K17" s="332">
        <v>519.12336074683253</v>
      </c>
      <c r="L17" s="332">
        <v>47083.600000000006</v>
      </c>
      <c r="M17" s="332">
        <v>514.5</v>
      </c>
      <c r="N17" s="332">
        <v>682.5</v>
      </c>
      <c r="O17" s="332">
        <v>561.53491867630555</v>
      </c>
      <c r="P17" s="332">
        <v>156155.5</v>
      </c>
      <c r="Q17" s="332">
        <v>682.5</v>
      </c>
      <c r="R17" s="332">
        <v>819</v>
      </c>
      <c r="S17" s="332">
        <v>732.38986587183319</v>
      </c>
      <c r="T17" s="334">
        <v>1511</v>
      </c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133"/>
    </row>
    <row r="18" spans="2:38" ht="12" customHeight="1" x14ac:dyDescent="0.15">
      <c r="B18" s="159"/>
      <c r="C18" s="319">
        <v>10</v>
      </c>
      <c r="D18" s="162"/>
      <c r="E18" s="332">
        <v>630</v>
      </c>
      <c r="F18" s="332">
        <v>787.5</v>
      </c>
      <c r="G18" s="332">
        <v>706.04624235362644</v>
      </c>
      <c r="H18" s="332">
        <v>756.5</v>
      </c>
      <c r="I18" s="332">
        <v>483</v>
      </c>
      <c r="J18" s="332">
        <v>577.5</v>
      </c>
      <c r="K18" s="332">
        <v>516.39835492081795</v>
      </c>
      <c r="L18" s="332">
        <v>22048.1</v>
      </c>
      <c r="M18" s="332">
        <v>525</v>
      </c>
      <c r="N18" s="332">
        <v>693</v>
      </c>
      <c r="O18" s="332">
        <v>565.21749494837388</v>
      </c>
      <c r="P18" s="332">
        <v>114836.2</v>
      </c>
      <c r="Q18" s="332">
        <v>693</v>
      </c>
      <c r="R18" s="332">
        <v>798</v>
      </c>
      <c r="S18" s="332">
        <v>720.29094827586221</v>
      </c>
      <c r="T18" s="334">
        <v>1769.4</v>
      </c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133"/>
    </row>
    <row r="19" spans="2:38" ht="12" customHeight="1" x14ac:dyDescent="0.15">
      <c r="B19" s="159"/>
      <c r="C19" s="319">
        <v>11</v>
      </c>
      <c r="D19" s="162"/>
      <c r="E19" s="332">
        <v>651</v>
      </c>
      <c r="F19" s="332">
        <v>794.53500000000008</v>
      </c>
      <c r="G19" s="334">
        <v>698.86508396062538</v>
      </c>
      <c r="H19" s="332">
        <v>571</v>
      </c>
      <c r="I19" s="332">
        <v>485.94000000000005</v>
      </c>
      <c r="J19" s="332">
        <v>577.5</v>
      </c>
      <c r="K19" s="332">
        <v>523.42971664594086</v>
      </c>
      <c r="L19" s="332">
        <v>20220.900000000001</v>
      </c>
      <c r="M19" s="332">
        <v>514.5</v>
      </c>
      <c r="N19" s="332">
        <v>682.5</v>
      </c>
      <c r="O19" s="332">
        <v>560.03674592442349</v>
      </c>
      <c r="P19" s="332">
        <v>67595.7</v>
      </c>
      <c r="Q19" s="332">
        <v>693</v>
      </c>
      <c r="R19" s="332">
        <v>798</v>
      </c>
      <c r="S19" s="332">
        <v>729.3778994845361</v>
      </c>
      <c r="T19" s="334">
        <v>4857.3</v>
      </c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133"/>
    </row>
    <row r="20" spans="2:38" ht="12" customHeight="1" x14ac:dyDescent="0.15">
      <c r="B20" s="335"/>
      <c r="C20" s="295">
        <v>12</v>
      </c>
      <c r="D20" s="163"/>
      <c r="E20" s="336">
        <v>651</v>
      </c>
      <c r="F20" s="336">
        <v>724.5</v>
      </c>
      <c r="G20" s="336">
        <v>677.85386949924134</v>
      </c>
      <c r="H20" s="336">
        <v>473.5</v>
      </c>
      <c r="I20" s="336">
        <v>467.25</v>
      </c>
      <c r="J20" s="336">
        <v>577.5</v>
      </c>
      <c r="K20" s="336">
        <v>511.20192382692818</v>
      </c>
      <c r="L20" s="336">
        <v>36985</v>
      </c>
      <c r="M20" s="336">
        <v>525</v>
      </c>
      <c r="N20" s="336">
        <v>619.5</v>
      </c>
      <c r="O20" s="336">
        <v>568.17836624278266</v>
      </c>
      <c r="P20" s="336">
        <v>54278.2</v>
      </c>
      <c r="Q20" s="336">
        <v>703.5</v>
      </c>
      <c r="R20" s="336">
        <v>787.5</v>
      </c>
      <c r="S20" s="336">
        <v>729.95517241379309</v>
      </c>
      <c r="T20" s="337">
        <v>1895.5</v>
      </c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133"/>
    </row>
    <row r="21" spans="2:38" ht="12" customHeight="1" x14ac:dyDescent="0.15">
      <c r="B21" s="454"/>
      <c r="C21" s="455"/>
      <c r="D21" s="371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133"/>
    </row>
    <row r="22" spans="2:38" ht="12" customHeight="1" x14ac:dyDescent="0.15">
      <c r="B22" s="470"/>
      <c r="C22" s="471"/>
      <c r="D22" s="369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133"/>
    </row>
    <row r="23" spans="2:38" ht="12" customHeight="1" x14ac:dyDescent="0.15">
      <c r="B23" s="456">
        <v>41246</v>
      </c>
      <c r="C23" s="457"/>
      <c r="D23" s="375">
        <v>41257</v>
      </c>
      <c r="E23" s="332">
        <v>651</v>
      </c>
      <c r="F23" s="332">
        <v>724.5</v>
      </c>
      <c r="G23" s="332">
        <v>694.16870629370624</v>
      </c>
      <c r="H23" s="332">
        <v>235.8</v>
      </c>
      <c r="I23" s="332">
        <v>467.25</v>
      </c>
      <c r="J23" s="332">
        <v>577.5</v>
      </c>
      <c r="K23" s="332">
        <v>509.39148321827128</v>
      </c>
      <c r="L23" s="332">
        <v>13846.2</v>
      </c>
      <c r="M23" s="332">
        <v>525</v>
      </c>
      <c r="N23" s="332">
        <v>619.5</v>
      </c>
      <c r="O23" s="332">
        <v>571.27137638230693</v>
      </c>
      <c r="P23" s="332">
        <v>27605.200000000001</v>
      </c>
      <c r="Q23" s="332">
        <v>703.5</v>
      </c>
      <c r="R23" s="332">
        <v>735</v>
      </c>
      <c r="S23" s="332">
        <v>720.22222222222229</v>
      </c>
      <c r="T23" s="332">
        <v>1168</v>
      </c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133"/>
    </row>
    <row r="24" spans="2:38" ht="12" customHeight="1" x14ac:dyDescent="0.15">
      <c r="B24" s="456">
        <v>41260</v>
      </c>
      <c r="C24" s="457"/>
      <c r="D24" s="375">
        <v>41270</v>
      </c>
      <c r="E24" s="332">
        <v>651</v>
      </c>
      <c r="F24" s="332">
        <v>724.5</v>
      </c>
      <c r="G24" s="332">
        <v>660.12349588347058</v>
      </c>
      <c r="H24" s="332">
        <v>237.7</v>
      </c>
      <c r="I24" s="332">
        <v>504</v>
      </c>
      <c r="J24" s="332">
        <v>546</v>
      </c>
      <c r="K24" s="332">
        <v>517.25949152542364</v>
      </c>
      <c r="L24" s="332">
        <v>20562.5</v>
      </c>
      <c r="M24" s="332">
        <v>540.75</v>
      </c>
      <c r="N24" s="332">
        <v>609</v>
      </c>
      <c r="O24" s="332">
        <v>564.92879653825071</v>
      </c>
      <c r="P24" s="332">
        <v>26673</v>
      </c>
      <c r="Q24" s="230">
        <v>724.5</v>
      </c>
      <c r="R24" s="230">
        <v>787.5</v>
      </c>
      <c r="S24" s="230">
        <v>745.88181818181818</v>
      </c>
      <c r="T24" s="332">
        <v>727.5</v>
      </c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</row>
    <row r="25" spans="2:38" ht="15.75" customHeight="1" x14ac:dyDescent="0.15">
      <c r="B25" s="491"/>
      <c r="C25" s="151"/>
      <c r="D25" s="380">
        <v>41636</v>
      </c>
      <c r="E25" s="336"/>
      <c r="F25" s="336"/>
      <c r="G25" s="336"/>
      <c r="H25" s="166"/>
      <c r="I25" s="336"/>
      <c r="J25" s="336"/>
      <c r="K25" s="336"/>
      <c r="L25" s="163">
        <v>2576</v>
      </c>
      <c r="M25" s="336"/>
      <c r="N25" s="336"/>
      <c r="O25" s="336"/>
      <c r="P25" s="166"/>
      <c r="Q25" s="336"/>
      <c r="R25" s="336"/>
      <c r="S25" s="336"/>
      <c r="T25" s="16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</row>
    <row r="26" spans="2:38" ht="12" customHeight="1" x14ac:dyDescent="0.15"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</row>
    <row r="27" spans="2:38" ht="12" customHeight="1" x14ac:dyDescent="0.15">
      <c r="T27" s="3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</row>
    <row r="28" spans="2:38" ht="12" customHeight="1" x14ac:dyDescent="0.15"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333"/>
    </row>
    <row r="29" spans="2:38" ht="12" customHeight="1" x14ac:dyDescent="0.15"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333"/>
      <c r="U29" s="174"/>
      <c r="V29" s="174"/>
      <c r="W29" s="174"/>
      <c r="X29" s="174"/>
    </row>
    <row r="30" spans="2:38" ht="12" customHeight="1" x14ac:dyDescent="0.15">
      <c r="T30" s="333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4" customWidth="1"/>
    <col min="2" max="2" width="5.625" style="494" customWidth="1"/>
    <col min="3" max="3" width="2.75" style="494" customWidth="1"/>
    <col min="4" max="4" width="6" style="494" customWidth="1"/>
    <col min="5" max="5" width="5.5" style="494" customWidth="1"/>
    <col min="6" max="7" width="5.875" style="494" customWidth="1"/>
    <col min="8" max="8" width="8.5" style="494" customWidth="1"/>
    <col min="9" max="9" width="5.75" style="494" customWidth="1"/>
    <col min="10" max="11" width="5.875" style="494" customWidth="1"/>
    <col min="12" max="12" width="8" style="494" customWidth="1"/>
    <col min="13" max="13" width="5.5" style="494" customWidth="1"/>
    <col min="14" max="15" width="5.875" style="494" customWidth="1"/>
    <col min="16" max="16" width="7.625" style="494" bestFit="1" customWidth="1"/>
    <col min="17" max="17" width="5.375" style="494" customWidth="1"/>
    <col min="18" max="19" width="5.875" style="494" customWidth="1"/>
    <col min="20" max="20" width="7.625" style="494" bestFit="1" customWidth="1"/>
    <col min="21" max="21" width="5.375" style="494" customWidth="1"/>
    <col min="22" max="23" width="5.875" style="494" customWidth="1"/>
    <col min="24" max="24" width="7.625" style="494" bestFit="1" customWidth="1"/>
    <col min="25" max="16384" width="7.5" style="494"/>
  </cols>
  <sheetData>
    <row r="1" spans="2:31" ht="19.5" customHeight="1" x14ac:dyDescent="0.15">
      <c r="B1" s="492" t="s">
        <v>360</v>
      </c>
      <c r="C1" s="493"/>
      <c r="D1" s="493"/>
      <c r="E1" s="493"/>
      <c r="F1" s="493"/>
      <c r="G1" s="493"/>
      <c r="H1" s="493"/>
    </row>
    <row r="2" spans="2:31" x14ac:dyDescent="0.15">
      <c r="B2" s="494" t="s">
        <v>80</v>
      </c>
    </row>
    <row r="3" spans="2:31" x14ac:dyDescent="0.15">
      <c r="B3" s="494" t="s">
        <v>361</v>
      </c>
      <c r="X3" s="495" t="s">
        <v>216</v>
      </c>
    </row>
    <row r="4" spans="2:31" ht="6" customHeight="1" x14ac:dyDescent="0.15"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Z4" s="493"/>
    </row>
    <row r="5" spans="2:31" ht="13.5" customHeight="1" x14ac:dyDescent="0.15">
      <c r="B5" s="497"/>
      <c r="C5" s="498" t="s">
        <v>83</v>
      </c>
      <c r="D5" s="499"/>
      <c r="E5" s="718" t="s">
        <v>362</v>
      </c>
      <c r="F5" s="719"/>
      <c r="G5" s="719"/>
      <c r="H5" s="720"/>
      <c r="I5" s="718" t="s">
        <v>363</v>
      </c>
      <c r="J5" s="719"/>
      <c r="K5" s="719"/>
      <c r="L5" s="720"/>
      <c r="M5" s="718" t="s">
        <v>364</v>
      </c>
      <c r="N5" s="719"/>
      <c r="O5" s="719"/>
      <c r="P5" s="720"/>
      <c r="Q5" s="718" t="s">
        <v>269</v>
      </c>
      <c r="R5" s="719"/>
      <c r="S5" s="719"/>
      <c r="T5" s="720"/>
      <c r="U5" s="718" t="s">
        <v>127</v>
      </c>
      <c r="V5" s="719"/>
      <c r="W5" s="719"/>
      <c r="X5" s="720"/>
      <c r="Z5" s="161"/>
      <c r="AA5" s="155"/>
      <c r="AB5" s="161"/>
      <c r="AC5" s="155"/>
      <c r="AD5" s="155"/>
      <c r="AE5" s="155"/>
    </row>
    <row r="6" spans="2:31" ht="13.5" x14ac:dyDescent="0.15">
      <c r="B6" s="503" t="s">
        <v>270</v>
      </c>
      <c r="C6" s="504"/>
      <c r="D6" s="505"/>
      <c r="E6" s="506" t="s">
        <v>132</v>
      </c>
      <c r="F6" s="507" t="s">
        <v>365</v>
      </c>
      <c r="G6" s="508" t="s">
        <v>366</v>
      </c>
      <c r="H6" s="507" t="s">
        <v>93</v>
      </c>
      <c r="I6" s="506" t="s">
        <v>132</v>
      </c>
      <c r="J6" s="507" t="s">
        <v>365</v>
      </c>
      <c r="K6" s="508" t="s">
        <v>366</v>
      </c>
      <c r="L6" s="507" t="s">
        <v>93</v>
      </c>
      <c r="M6" s="506" t="s">
        <v>132</v>
      </c>
      <c r="N6" s="507" t="s">
        <v>365</v>
      </c>
      <c r="O6" s="508" t="s">
        <v>366</v>
      </c>
      <c r="P6" s="507" t="s">
        <v>93</v>
      </c>
      <c r="Q6" s="506" t="s">
        <v>132</v>
      </c>
      <c r="R6" s="507" t="s">
        <v>365</v>
      </c>
      <c r="S6" s="508" t="s">
        <v>366</v>
      </c>
      <c r="T6" s="507" t="s">
        <v>93</v>
      </c>
      <c r="U6" s="506" t="s">
        <v>132</v>
      </c>
      <c r="V6" s="507" t="s">
        <v>365</v>
      </c>
      <c r="W6" s="508" t="s">
        <v>366</v>
      </c>
      <c r="X6" s="507" t="s">
        <v>93</v>
      </c>
      <c r="Z6" s="161"/>
      <c r="AA6" s="155"/>
      <c r="AB6" s="161"/>
      <c r="AC6" s="155"/>
      <c r="AD6" s="155"/>
      <c r="AE6" s="155"/>
    </row>
    <row r="7" spans="2:31" ht="13.5" x14ac:dyDescent="0.15">
      <c r="B7" s="509"/>
      <c r="C7" s="510"/>
      <c r="D7" s="510"/>
      <c r="E7" s="511"/>
      <c r="F7" s="512"/>
      <c r="G7" s="513" t="s">
        <v>94</v>
      </c>
      <c r="H7" s="512"/>
      <c r="I7" s="511"/>
      <c r="J7" s="512"/>
      <c r="K7" s="513" t="s">
        <v>94</v>
      </c>
      <c r="L7" s="512"/>
      <c r="M7" s="511"/>
      <c r="N7" s="512"/>
      <c r="O7" s="513" t="s">
        <v>94</v>
      </c>
      <c r="P7" s="512"/>
      <c r="Q7" s="511"/>
      <c r="R7" s="512"/>
      <c r="S7" s="513" t="s">
        <v>94</v>
      </c>
      <c r="T7" s="512"/>
      <c r="U7" s="511"/>
      <c r="V7" s="512"/>
      <c r="W7" s="513" t="s">
        <v>94</v>
      </c>
      <c r="X7" s="512"/>
      <c r="Z7" s="161"/>
      <c r="AA7" s="155"/>
      <c r="AB7" s="161"/>
      <c r="AC7" s="155"/>
      <c r="AD7" s="155"/>
      <c r="AE7" s="155"/>
    </row>
    <row r="8" spans="2:31" ht="13.5" customHeight="1" x14ac:dyDescent="0.15">
      <c r="B8" s="514" t="s">
        <v>0</v>
      </c>
      <c r="C8" s="493">
        <v>19</v>
      </c>
      <c r="D8" s="494" t="s">
        <v>1</v>
      </c>
      <c r="E8" s="515">
        <v>2730</v>
      </c>
      <c r="F8" s="516">
        <v>4200</v>
      </c>
      <c r="G8" s="517">
        <v>3291</v>
      </c>
      <c r="H8" s="516">
        <v>137694</v>
      </c>
      <c r="I8" s="515">
        <v>2100</v>
      </c>
      <c r="J8" s="516">
        <v>2940</v>
      </c>
      <c r="K8" s="517">
        <v>2607</v>
      </c>
      <c r="L8" s="516">
        <v>191027</v>
      </c>
      <c r="M8" s="515">
        <v>1365</v>
      </c>
      <c r="N8" s="516">
        <v>2415</v>
      </c>
      <c r="O8" s="517">
        <v>2024</v>
      </c>
      <c r="P8" s="516">
        <v>137902</v>
      </c>
      <c r="Q8" s="515">
        <v>6510</v>
      </c>
      <c r="R8" s="516">
        <v>7875</v>
      </c>
      <c r="S8" s="517">
        <v>7009</v>
      </c>
      <c r="T8" s="516">
        <v>35713</v>
      </c>
      <c r="U8" s="515">
        <v>5250</v>
      </c>
      <c r="V8" s="516">
        <v>6510</v>
      </c>
      <c r="W8" s="517">
        <v>5737</v>
      </c>
      <c r="X8" s="516">
        <v>95998</v>
      </c>
      <c r="Y8" s="493"/>
      <c r="Z8" s="240"/>
      <c r="AA8" s="155"/>
      <c r="AB8" s="240"/>
      <c r="AC8" s="155"/>
      <c r="AD8" s="155"/>
      <c r="AE8" s="155"/>
    </row>
    <row r="9" spans="2:31" ht="13.5" customHeight="1" x14ac:dyDescent="0.15">
      <c r="B9" s="514"/>
      <c r="C9" s="493">
        <v>20</v>
      </c>
      <c r="E9" s="515">
        <v>2363</v>
      </c>
      <c r="F9" s="516">
        <v>3885</v>
      </c>
      <c r="G9" s="517">
        <v>2966</v>
      </c>
      <c r="H9" s="516">
        <v>161395</v>
      </c>
      <c r="I9" s="515">
        <v>1890</v>
      </c>
      <c r="J9" s="516">
        <v>2974</v>
      </c>
      <c r="K9" s="517">
        <v>2494</v>
      </c>
      <c r="L9" s="516">
        <v>225932</v>
      </c>
      <c r="M9" s="515">
        <v>1365</v>
      </c>
      <c r="N9" s="516">
        <v>2205</v>
      </c>
      <c r="O9" s="517">
        <v>1912</v>
      </c>
      <c r="P9" s="516">
        <v>152430</v>
      </c>
      <c r="Q9" s="515">
        <v>6090</v>
      </c>
      <c r="R9" s="516">
        <v>7350</v>
      </c>
      <c r="S9" s="517">
        <v>6793</v>
      </c>
      <c r="T9" s="516">
        <v>40325</v>
      </c>
      <c r="U9" s="515">
        <v>4200</v>
      </c>
      <c r="V9" s="516">
        <v>6458</v>
      </c>
      <c r="W9" s="517">
        <v>5140</v>
      </c>
      <c r="X9" s="516">
        <v>111778</v>
      </c>
      <c r="Y9" s="493"/>
      <c r="Z9" s="240"/>
      <c r="AA9" s="155"/>
      <c r="AB9" s="240"/>
      <c r="AC9" s="155"/>
      <c r="AD9" s="155"/>
      <c r="AE9" s="155"/>
    </row>
    <row r="10" spans="2:31" ht="13.5" customHeight="1" x14ac:dyDescent="0.15">
      <c r="B10" s="514"/>
      <c r="C10" s="493">
        <v>21</v>
      </c>
      <c r="D10" s="493"/>
      <c r="E10" s="515">
        <v>2205</v>
      </c>
      <c r="F10" s="516">
        <v>3885</v>
      </c>
      <c r="G10" s="517">
        <v>2895</v>
      </c>
      <c r="H10" s="516">
        <v>226388</v>
      </c>
      <c r="I10" s="515">
        <v>1890</v>
      </c>
      <c r="J10" s="516">
        <v>2940</v>
      </c>
      <c r="K10" s="517">
        <v>2475</v>
      </c>
      <c r="L10" s="516">
        <v>238329</v>
      </c>
      <c r="M10" s="515">
        <v>1260</v>
      </c>
      <c r="N10" s="516">
        <v>2191</v>
      </c>
      <c r="O10" s="517">
        <v>1760</v>
      </c>
      <c r="P10" s="516">
        <v>132131</v>
      </c>
      <c r="Q10" s="515">
        <v>4935</v>
      </c>
      <c r="R10" s="516">
        <v>7497</v>
      </c>
      <c r="S10" s="517">
        <v>5946</v>
      </c>
      <c r="T10" s="516">
        <v>46995</v>
      </c>
      <c r="U10" s="515">
        <v>3885</v>
      </c>
      <c r="V10" s="516">
        <v>5775</v>
      </c>
      <c r="W10" s="517">
        <v>4612</v>
      </c>
      <c r="X10" s="516">
        <v>106636</v>
      </c>
      <c r="Y10" s="493"/>
      <c r="Z10" s="161"/>
      <c r="AA10" s="493"/>
      <c r="AB10" s="161"/>
      <c r="AC10" s="493"/>
      <c r="AD10" s="493"/>
      <c r="AE10" s="493"/>
    </row>
    <row r="11" spans="2:31" ht="13.5" customHeight="1" x14ac:dyDescent="0.15">
      <c r="B11" s="514"/>
      <c r="C11" s="493">
        <v>22</v>
      </c>
      <c r="D11" s="518"/>
      <c r="E11" s="516">
        <v>2100</v>
      </c>
      <c r="F11" s="516">
        <v>3885</v>
      </c>
      <c r="G11" s="519">
        <v>2830</v>
      </c>
      <c r="H11" s="516">
        <v>187560</v>
      </c>
      <c r="I11" s="516">
        <v>1869</v>
      </c>
      <c r="J11" s="516">
        <v>2940</v>
      </c>
      <c r="K11" s="516">
        <v>2413</v>
      </c>
      <c r="L11" s="516">
        <v>227953</v>
      </c>
      <c r="M11" s="516">
        <v>1365</v>
      </c>
      <c r="N11" s="516">
        <v>2056</v>
      </c>
      <c r="O11" s="516">
        <v>1707</v>
      </c>
      <c r="P11" s="516">
        <v>150204</v>
      </c>
      <c r="Q11" s="516">
        <v>4725</v>
      </c>
      <c r="R11" s="516">
        <v>6510</v>
      </c>
      <c r="S11" s="516">
        <v>5678</v>
      </c>
      <c r="T11" s="516">
        <v>52831</v>
      </c>
      <c r="U11" s="516">
        <v>3885</v>
      </c>
      <c r="V11" s="516">
        <v>5565</v>
      </c>
      <c r="W11" s="516">
        <v>4621</v>
      </c>
      <c r="X11" s="516">
        <v>105802</v>
      </c>
      <c r="Y11" s="493"/>
      <c r="Z11" s="161"/>
      <c r="AA11" s="155"/>
      <c r="AB11" s="161"/>
      <c r="AC11" s="155"/>
      <c r="AD11" s="155"/>
      <c r="AE11" s="155"/>
    </row>
    <row r="12" spans="2:31" ht="13.5" customHeight="1" x14ac:dyDescent="0.15">
      <c r="B12" s="520"/>
      <c r="C12" s="496">
        <v>23</v>
      </c>
      <c r="D12" s="521"/>
      <c r="E12" s="164">
        <v>1995</v>
      </c>
      <c r="F12" s="164">
        <v>3675</v>
      </c>
      <c r="G12" s="164">
        <v>2731.6543158027753</v>
      </c>
      <c r="H12" s="164">
        <v>187258.59999999998</v>
      </c>
      <c r="I12" s="164">
        <v>1837.5</v>
      </c>
      <c r="J12" s="164">
        <v>2730</v>
      </c>
      <c r="K12" s="164">
        <v>2391.0349921187594</v>
      </c>
      <c r="L12" s="164">
        <v>201312.80000000002</v>
      </c>
      <c r="M12" s="164">
        <v>1312.5</v>
      </c>
      <c r="N12" s="164">
        <v>1995</v>
      </c>
      <c r="O12" s="164">
        <v>1676.1515516971997</v>
      </c>
      <c r="P12" s="164">
        <v>107369.79999999999</v>
      </c>
      <c r="Q12" s="164">
        <v>5040</v>
      </c>
      <c r="R12" s="164">
        <v>6825</v>
      </c>
      <c r="S12" s="164">
        <v>5805.0642123605076</v>
      </c>
      <c r="T12" s="164">
        <v>48404.700000000004</v>
      </c>
      <c r="U12" s="164">
        <v>3780</v>
      </c>
      <c r="V12" s="164">
        <v>5565</v>
      </c>
      <c r="W12" s="164">
        <v>4623.7033696402696</v>
      </c>
      <c r="X12" s="164">
        <v>112836.59999999998</v>
      </c>
      <c r="Y12" s="493"/>
      <c r="Z12" s="517"/>
      <c r="AA12" s="155"/>
      <c r="AB12" s="517"/>
      <c r="AC12" s="155"/>
      <c r="AD12" s="155"/>
      <c r="AE12" s="155"/>
    </row>
    <row r="13" spans="2:31" ht="13.5" customHeight="1" x14ac:dyDescent="0.15">
      <c r="B13" s="157"/>
      <c r="C13" s="148">
        <v>12</v>
      </c>
      <c r="D13" s="162"/>
      <c r="E13" s="516">
        <v>2940</v>
      </c>
      <c r="F13" s="516">
        <v>3570</v>
      </c>
      <c r="G13" s="516">
        <v>3224.9154945217647</v>
      </c>
      <c r="H13" s="516">
        <v>25534.400000000001</v>
      </c>
      <c r="I13" s="516">
        <v>2100</v>
      </c>
      <c r="J13" s="516">
        <v>2730</v>
      </c>
      <c r="K13" s="516">
        <v>2550.4346380391412</v>
      </c>
      <c r="L13" s="516">
        <v>21114</v>
      </c>
      <c r="M13" s="516">
        <v>1417.5</v>
      </c>
      <c r="N13" s="516">
        <v>1890</v>
      </c>
      <c r="O13" s="516">
        <v>1553.4514443761525</v>
      </c>
      <c r="P13" s="516">
        <v>11890.2</v>
      </c>
      <c r="Q13" s="516">
        <v>5775</v>
      </c>
      <c r="R13" s="516">
        <v>6825</v>
      </c>
      <c r="S13" s="516">
        <v>6250.0118971061102</v>
      </c>
      <c r="T13" s="516">
        <v>5565.9</v>
      </c>
      <c r="U13" s="516">
        <v>4410</v>
      </c>
      <c r="V13" s="516">
        <v>5565</v>
      </c>
      <c r="W13" s="516">
        <v>4960.4602338823252</v>
      </c>
      <c r="X13" s="519">
        <v>12146.3</v>
      </c>
      <c r="Y13" s="493"/>
      <c r="Z13" s="517"/>
    </row>
    <row r="14" spans="2:31" ht="13.5" customHeight="1" x14ac:dyDescent="0.15">
      <c r="B14" s="157" t="s">
        <v>367</v>
      </c>
      <c r="C14" s="148">
        <v>1</v>
      </c>
      <c r="D14" s="162" t="s">
        <v>368</v>
      </c>
      <c r="E14" s="516">
        <v>2625</v>
      </c>
      <c r="F14" s="516">
        <v>3423</v>
      </c>
      <c r="G14" s="516">
        <v>3043.4691548426895</v>
      </c>
      <c r="H14" s="516">
        <v>27366.000000000004</v>
      </c>
      <c r="I14" s="516">
        <v>2310</v>
      </c>
      <c r="J14" s="516">
        <v>2730</v>
      </c>
      <c r="K14" s="516">
        <v>2488.2534208579887</v>
      </c>
      <c r="L14" s="516">
        <v>22481.3</v>
      </c>
      <c r="M14" s="516">
        <v>1312.5</v>
      </c>
      <c r="N14" s="516">
        <v>1890</v>
      </c>
      <c r="O14" s="516">
        <v>1479.2651116951381</v>
      </c>
      <c r="P14" s="516">
        <v>7206.7999999999993</v>
      </c>
      <c r="Q14" s="516">
        <v>5775</v>
      </c>
      <c r="R14" s="516">
        <v>6825</v>
      </c>
      <c r="S14" s="516">
        <v>6269.4132029339862</v>
      </c>
      <c r="T14" s="516">
        <v>3282.2999999999997</v>
      </c>
      <c r="U14" s="516">
        <v>4200</v>
      </c>
      <c r="V14" s="516">
        <v>5565</v>
      </c>
      <c r="W14" s="516">
        <v>4767.4393979229662</v>
      </c>
      <c r="X14" s="519">
        <v>7441.7999999999993</v>
      </c>
      <c r="Y14" s="493"/>
      <c r="Z14" s="517"/>
    </row>
    <row r="15" spans="2:31" ht="13.5" customHeight="1" x14ac:dyDescent="0.15">
      <c r="B15" s="157"/>
      <c r="C15" s="148">
        <v>2</v>
      </c>
      <c r="D15" s="162"/>
      <c r="E15" s="516">
        <v>2520</v>
      </c>
      <c r="F15" s="516">
        <v>3150</v>
      </c>
      <c r="G15" s="516">
        <v>2807.5548905654341</v>
      </c>
      <c r="H15" s="516">
        <v>13674.6</v>
      </c>
      <c r="I15" s="516">
        <v>2194.5</v>
      </c>
      <c r="J15" s="516">
        <v>2625</v>
      </c>
      <c r="K15" s="516">
        <v>2430.1569073337123</v>
      </c>
      <c r="L15" s="516">
        <v>18080.199999999997</v>
      </c>
      <c r="M15" s="516">
        <v>1365</v>
      </c>
      <c r="N15" s="516">
        <v>1785</v>
      </c>
      <c r="O15" s="516">
        <v>1484.3655579732672</v>
      </c>
      <c r="P15" s="516">
        <v>12148.8</v>
      </c>
      <c r="Q15" s="516">
        <v>5565</v>
      </c>
      <c r="R15" s="516">
        <v>6720</v>
      </c>
      <c r="S15" s="516">
        <v>6041.8316018766764</v>
      </c>
      <c r="T15" s="516">
        <v>3832.3</v>
      </c>
      <c r="U15" s="516">
        <v>4200</v>
      </c>
      <c r="V15" s="516">
        <v>5040</v>
      </c>
      <c r="W15" s="516">
        <v>4582.4425558058574</v>
      </c>
      <c r="X15" s="519">
        <v>8068.1</v>
      </c>
      <c r="Y15" s="493"/>
      <c r="Z15" s="517"/>
    </row>
    <row r="16" spans="2:31" ht="13.5" customHeight="1" x14ac:dyDescent="0.15">
      <c r="B16" s="157"/>
      <c r="C16" s="148">
        <v>3</v>
      </c>
      <c r="D16" s="162"/>
      <c r="E16" s="516">
        <v>2100</v>
      </c>
      <c r="F16" s="516">
        <v>2835</v>
      </c>
      <c r="G16" s="516">
        <v>2620.9538172285038</v>
      </c>
      <c r="H16" s="516">
        <v>11907.9</v>
      </c>
      <c r="I16" s="516">
        <v>1890</v>
      </c>
      <c r="J16" s="516">
        <v>2566.83</v>
      </c>
      <c r="K16" s="516">
        <v>2370.1745053608929</v>
      </c>
      <c r="L16" s="516">
        <v>14293.2</v>
      </c>
      <c r="M16" s="516">
        <v>1470</v>
      </c>
      <c r="N16" s="516">
        <v>1890</v>
      </c>
      <c r="O16" s="516">
        <v>1639.6321325866506</v>
      </c>
      <c r="P16" s="516">
        <v>10908</v>
      </c>
      <c r="Q16" s="516">
        <v>5565</v>
      </c>
      <c r="R16" s="516">
        <v>6615</v>
      </c>
      <c r="S16" s="516">
        <v>6130.9758024072207</v>
      </c>
      <c r="T16" s="516">
        <v>3423.1</v>
      </c>
      <c r="U16" s="516">
        <v>4200</v>
      </c>
      <c r="V16" s="516">
        <v>5040</v>
      </c>
      <c r="W16" s="516">
        <v>4672.8731897987955</v>
      </c>
      <c r="X16" s="519">
        <v>6394.2000000000007</v>
      </c>
      <c r="Y16" s="493"/>
      <c r="Z16" s="493"/>
    </row>
    <row r="17" spans="2:26" ht="13.5" customHeight="1" x14ac:dyDescent="0.15">
      <c r="B17" s="157"/>
      <c r="C17" s="148">
        <v>4</v>
      </c>
      <c r="D17" s="162"/>
      <c r="E17" s="516">
        <v>2100</v>
      </c>
      <c r="F17" s="516">
        <v>3150</v>
      </c>
      <c r="G17" s="519">
        <v>2698.4854079519719</v>
      </c>
      <c r="H17" s="516">
        <v>16466.5</v>
      </c>
      <c r="I17" s="516">
        <v>1890</v>
      </c>
      <c r="J17" s="516">
        <v>2520</v>
      </c>
      <c r="K17" s="516">
        <v>2253.8536287089014</v>
      </c>
      <c r="L17" s="516">
        <v>11808</v>
      </c>
      <c r="M17" s="516">
        <v>1470</v>
      </c>
      <c r="N17" s="516">
        <v>1995</v>
      </c>
      <c r="O17" s="516">
        <v>1633.4883984432731</v>
      </c>
      <c r="P17" s="516">
        <v>10547.1</v>
      </c>
      <c r="Q17" s="516">
        <v>5460</v>
      </c>
      <c r="R17" s="516">
        <v>6825</v>
      </c>
      <c r="S17" s="516">
        <v>6092.9849776896381</v>
      </c>
      <c r="T17" s="516">
        <v>5133.7</v>
      </c>
      <c r="U17" s="516">
        <v>4042.5</v>
      </c>
      <c r="V17" s="516">
        <v>5040</v>
      </c>
      <c r="W17" s="516">
        <v>4526.3783516048088</v>
      </c>
      <c r="X17" s="519">
        <v>5917.2000000000007</v>
      </c>
      <c r="Y17" s="493"/>
      <c r="Z17" s="493"/>
    </row>
    <row r="18" spans="2:26" ht="13.5" customHeight="1" x14ac:dyDescent="0.15">
      <c r="B18" s="157"/>
      <c r="C18" s="148">
        <v>5</v>
      </c>
      <c r="D18" s="162"/>
      <c r="E18" s="516">
        <v>2310</v>
      </c>
      <c r="F18" s="516">
        <v>3150</v>
      </c>
      <c r="G18" s="516">
        <v>2684.2663874305122</v>
      </c>
      <c r="H18" s="516">
        <v>20305.500000000004</v>
      </c>
      <c r="I18" s="516">
        <v>1890</v>
      </c>
      <c r="J18" s="516">
        <v>2415</v>
      </c>
      <c r="K18" s="516">
        <v>2140.119082526332</v>
      </c>
      <c r="L18" s="516">
        <v>15473.400000000001</v>
      </c>
      <c r="M18" s="516">
        <v>1417.5</v>
      </c>
      <c r="N18" s="516">
        <v>1995</v>
      </c>
      <c r="O18" s="516">
        <v>1732.8587320223071</v>
      </c>
      <c r="P18" s="516">
        <v>9791.7999999999993</v>
      </c>
      <c r="Q18" s="516">
        <v>5565</v>
      </c>
      <c r="R18" s="516">
        <v>6825</v>
      </c>
      <c r="S18" s="516">
        <v>6224.9080013363409</v>
      </c>
      <c r="T18" s="516">
        <v>5669.3</v>
      </c>
      <c r="U18" s="516">
        <v>4147.5</v>
      </c>
      <c r="V18" s="516">
        <v>5145</v>
      </c>
      <c r="W18" s="516">
        <v>4675.1040464425178</v>
      </c>
      <c r="X18" s="519">
        <v>7738.1</v>
      </c>
      <c r="Y18" s="493"/>
      <c r="Z18" s="493"/>
    </row>
    <row r="19" spans="2:26" ht="13.5" customHeight="1" x14ac:dyDescent="0.15">
      <c r="B19" s="157"/>
      <c r="C19" s="148">
        <v>6</v>
      </c>
      <c r="D19" s="162"/>
      <c r="E19" s="516">
        <v>2205</v>
      </c>
      <c r="F19" s="516">
        <v>3255</v>
      </c>
      <c r="G19" s="516">
        <v>2645.9554857556795</v>
      </c>
      <c r="H19" s="516">
        <v>17191.2</v>
      </c>
      <c r="I19" s="516">
        <v>1837.5</v>
      </c>
      <c r="J19" s="516">
        <v>2415</v>
      </c>
      <c r="K19" s="516">
        <v>2141.1971105527641</v>
      </c>
      <c r="L19" s="516">
        <v>12760.899999999998</v>
      </c>
      <c r="M19" s="516">
        <v>1470</v>
      </c>
      <c r="N19" s="516">
        <v>1995</v>
      </c>
      <c r="O19" s="516">
        <v>1719.6420176297747</v>
      </c>
      <c r="P19" s="516">
        <v>8828.1</v>
      </c>
      <c r="Q19" s="516">
        <v>5775</v>
      </c>
      <c r="R19" s="516">
        <v>6825</v>
      </c>
      <c r="S19" s="516">
        <v>6329.3686128699737</v>
      </c>
      <c r="T19" s="516">
        <v>4552.4000000000005</v>
      </c>
      <c r="U19" s="516">
        <v>4200</v>
      </c>
      <c r="V19" s="516">
        <v>5145</v>
      </c>
      <c r="W19" s="516">
        <v>4710.9669579344873</v>
      </c>
      <c r="X19" s="519">
        <v>9007.6</v>
      </c>
      <c r="Y19" s="493"/>
      <c r="Z19" s="493"/>
    </row>
    <row r="20" spans="2:26" ht="13.5" customHeight="1" x14ac:dyDescent="0.15">
      <c r="B20" s="157"/>
      <c r="C20" s="148">
        <v>7</v>
      </c>
      <c r="D20" s="162"/>
      <c r="E20" s="516">
        <v>2205</v>
      </c>
      <c r="F20" s="516">
        <v>3045</v>
      </c>
      <c r="G20" s="516">
        <v>2645.0311889836603</v>
      </c>
      <c r="H20" s="516">
        <v>16696.099999999999</v>
      </c>
      <c r="I20" s="516">
        <v>1837.5</v>
      </c>
      <c r="J20" s="516">
        <v>2415</v>
      </c>
      <c r="K20" s="516">
        <v>2105.5821972546069</v>
      </c>
      <c r="L20" s="516">
        <v>13054.5</v>
      </c>
      <c r="M20" s="516">
        <v>1470</v>
      </c>
      <c r="N20" s="516">
        <v>1995</v>
      </c>
      <c r="O20" s="516">
        <v>1826.9921076368009</v>
      </c>
      <c r="P20" s="516">
        <v>9613.1999999999989</v>
      </c>
      <c r="Q20" s="516">
        <v>5775</v>
      </c>
      <c r="R20" s="516">
        <v>6951</v>
      </c>
      <c r="S20" s="516">
        <v>6326.6966037735865</v>
      </c>
      <c r="T20" s="516">
        <v>4135.0999999999995</v>
      </c>
      <c r="U20" s="516">
        <v>4200</v>
      </c>
      <c r="V20" s="516">
        <v>5145</v>
      </c>
      <c r="W20" s="516">
        <v>4837.2472154963689</v>
      </c>
      <c r="X20" s="519">
        <v>6525.7</v>
      </c>
      <c r="Y20" s="493"/>
      <c r="Z20" s="493"/>
    </row>
    <row r="21" spans="2:26" ht="13.5" customHeight="1" x14ac:dyDescent="0.15">
      <c r="B21" s="157"/>
      <c r="C21" s="148">
        <v>8</v>
      </c>
      <c r="D21" s="162"/>
      <c r="E21" s="516">
        <v>2205</v>
      </c>
      <c r="F21" s="516">
        <v>3150</v>
      </c>
      <c r="G21" s="516">
        <v>2630.5871877318823</v>
      </c>
      <c r="H21" s="516">
        <v>27149.499999999996</v>
      </c>
      <c r="I21" s="516">
        <v>1877.7149999999999</v>
      </c>
      <c r="J21" s="516">
        <v>2362.5</v>
      </c>
      <c r="K21" s="516">
        <v>2102.485153747069</v>
      </c>
      <c r="L21" s="516">
        <v>15211.1</v>
      </c>
      <c r="M21" s="516">
        <v>1575</v>
      </c>
      <c r="N21" s="516">
        <v>1995</v>
      </c>
      <c r="O21" s="516">
        <v>1846.4489942528737</v>
      </c>
      <c r="P21" s="516">
        <v>14510.099999999999</v>
      </c>
      <c r="Q21" s="516">
        <v>5565</v>
      </c>
      <c r="R21" s="516">
        <v>6825</v>
      </c>
      <c r="S21" s="516">
        <v>6265.458141365837</v>
      </c>
      <c r="T21" s="516">
        <v>6322.8</v>
      </c>
      <c r="U21" s="516">
        <v>4515</v>
      </c>
      <c r="V21" s="516">
        <v>5250</v>
      </c>
      <c r="W21" s="516">
        <v>4848.35442962254</v>
      </c>
      <c r="X21" s="519">
        <v>10481.200000000001</v>
      </c>
      <c r="Y21" s="493"/>
    </row>
    <row r="22" spans="2:26" ht="13.5" customHeight="1" x14ac:dyDescent="0.15">
      <c r="B22" s="157"/>
      <c r="C22" s="148">
        <v>9</v>
      </c>
      <c r="D22" s="162"/>
      <c r="E22" s="516">
        <v>2310</v>
      </c>
      <c r="F22" s="516">
        <v>3150</v>
      </c>
      <c r="G22" s="516">
        <v>2692.0596951430553</v>
      </c>
      <c r="H22" s="516">
        <v>14592.4</v>
      </c>
      <c r="I22" s="516">
        <v>1890</v>
      </c>
      <c r="J22" s="516">
        <v>2467.5</v>
      </c>
      <c r="K22" s="516">
        <v>2231.1808101627066</v>
      </c>
      <c r="L22" s="516">
        <v>15357.9</v>
      </c>
      <c r="M22" s="516">
        <v>1470</v>
      </c>
      <c r="N22" s="516">
        <v>1995</v>
      </c>
      <c r="O22" s="516">
        <v>1812.2746513334962</v>
      </c>
      <c r="P22" s="516">
        <v>7348.7000000000007</v>
      </c>
      <c r="Q22" s="516">
        <v>5565</v>
      </c>
      <c r="R22" s="516">
        <v>6825</v>
      </c>
      <c r="S22" s="516">
        <v>6271.8592057050546</v>
      </c>
      <c r="T22" s="516">
        <v>3978.2999999999997</v>
      </c>
      <c r="U22" s="519">
        <v>4515</v>
      </c>
      <c r="V22" s="516">
        <v>5250</v>
      </c>
      <c r="W22" s="516">
        <v>4887.7242818971281</v>
      </c>
      <c r="X22" s="519">
        <v>6816.7</v>
      </c>
      <c r="Y22" s="493"/>
    </row>
    <row r="23" spans="2:26" ht="13.5" customHeight="1" x14ac:dyDescent="0.15">
      <c r="B23" s="157"/>
      <c r="C23" s="148">
        <v>10</v>
      </c>
      <c r="D23" s="162"/>
      <c r="E23" s="516">
        <v>2520</v>
      </c>
      <c r="F23" s="516">
        <v>3360</v>
      </c>
      <c r="G23" s="516">
        <v>2983.4504951069739</v>
      </c>
      <c r="H23" s="516">
        <v>18921.099999999999</v>
      </c>
      <c r="I23" s="516">
        <v>1890</v>
      </c>
      <c r="J23" s="516">
        <v>2835</v>
      </c>
      <c r="K23" s="516">
        <v>2324.5449679982344</v>
      </c>
      <c r="L23" s="516">
        <v>19819.8</v>
      </c>
      <c r="M23" s="516">
        <v>1365</v>
      </c>
      <c r="N23" s="516">
        <v>1995</v>
      </c>
      <c r="O23" s="516">
        <v>1622.1600790513833</v>
      </c>
      <c r="P23" s="516">
        <v>11058.6</v>
      </c>
      <c r="Q23" s="516">
        <v>5775</v>
      </c>
      <c r="R23" s="516">
        <v>6930</v>
      </c>
      <c r="S23" s="516">
        <v>6234.6652843601896</v>
      </c>
      <c r="T23" s="516">
        <v>5634.9000000000005</v>
      </c>
      <c r="U23" s="519">
        <v>4410</v>
      </c>
      <c r="V23" s="516">
        <v>5775</v>
      </c>
      <c r="W23" s="516">
        <v>4921.09755297434</v>
      </c>
      <c r="X23" s="516">
        <v>8563.4</v>
      </c>
      <c r="Y23" s="493"/>
    </row>
    <row r="24" spans="2:26" ht="13.5" customHeight="1" x14ac:dyDescent="0.15">
      <c r="B24" s="157"/>
      <c r="C24" s="148">
        <v>11</v>
      </c>
      <c r="D24" s="162"/>
      <c r="E24" s="516">
        <v>2940</v>
      </c>
      <c r="F24" s="516">
        <v>3780.42</v>
      </c>
      <c r="G24" s="516">
        <v>3272.2671357075506</v>
      </c>
      <c r="H24" s="516">
        <v>24365.600000000002</v>
      </c>
      <c r="I24" s="516">
        <v>2047.5</v>
      </c>
      <c r="J24" s="516">
        <v>2835</v>
      </c>
      <c r="K24" s="516">
        <v>2520.9359682191871</v>
      </c>
      <c r="L24" s="516">
        <v>22159.1</v>
      </c>
      <c r="M24" s="516">
        <v>1365</v>
      </c>
      <c r="N24" s="516">
        <v>1995</v>
      </c>
      <c r="O24" s="516">
        <v>1759.740155964186</v>
      </c>
      <c r="P24" s="516">
        <v>10604.4</v>
      </c>
      <c r="Q24" s="516">
        <v>6090</v>
      </c>
      <c r="R24" s="516">
        <v>6982.5</v>
      </c>
      <c r="S24" s="516">
        <v>6504.7926683716969</v>
      </c>
      <c r="T24" s="516">
        <v>5442.5999999999995</v>
      </c>
      <c r="U24" s="516">
        <v>4725</v>
      </c>
      <c r="V24" s="516">
        <v>6037.5</v>
      </c>
      <c r="W24" s="516">
        <v>5165.5656906077356</v>
      </c>
      <c r="X24" s="519">
        <v>9566</v>
      </c>
      <c r="Y24" s="493"/>
    </row>
    <row r="25" spans="2:26" ht="13.5" customHeight="1" x14ac:dyDescent="0.15">
      <c r="B25" s="150"/>
      <c r="C25" s="154">
        <v>12</v>
      </c>
      <c r="D25" s="163"/>
      <c r="E25" s="522">
        <v>3360</v>
      </c>
      <c r="F25" s="522">
        <v>4200</v>
      </c>
      <c r="G25" s="522">
        <v>3758.449868430539</v>
      </c>
      <c r="H25" s="522">
        <v>26406.6</v>
      </c>
      <c r="I25" s="522">
        <v>2310</v>
      </c>
      <c r="J25" s="522">
        <v>3150</v>
      </c>
      <c r="K25" s="522">
        <v>2730.1785950713256</v>
      </c>
      <c r="L25" s="522">
        <v>18249.899999999998</v>
      </c>
      <c r="M25" s="522">
        <v>1365</v>
      </c>
      <c r="N25" s="522">
        <v>2100</v>
      </c>
      <c r="O25" s="522">
        <v>1756.5473901098901</v>
      </c>
      <c r="P25" s="522">
        <v>9903</v>
      </c>
      <c r="Q25" s="522">
        <v>6300</v>
      </c>
      <c r="R25" s="522">
        <v>8190</v>
      </c>
      <c r="S25" s="522">
        <v>6962.2787901517804</v>
      </c>
      <c r="T25" s="522">
        <v>5956.2</v>
      </c>
      <c r="U25" s="522">
        <v>5460</v>
      </c>
      <c r="V25" s="522">
        <v>6720</v>
      </c>
      <c r="W25" s="522">
        <v>5850.1726557019247</v>
      </c>
      <c r="X25" s="523">
        <v>13406.8</v>
      </c>
      <c r="Y25" s="493"/>
    </row>
    <row r="26" spans="2:26" ht="13.5" customHeight="1" x14ac:dyDescent="0.15">
      <c r="B26" s="183"/>
      <c r="C26" s="200"/>
      <c r="D26" s="201"/>
      <c r="E26" s="514"/>
      <c r="F26" s="524"/>
      <c r="G26" s="493"/>
      <c r="H26" s="524"/>
      <c r="I26" s="514"/>
      <c r="J26" s="524"/>
      <c r="K26" s="493"/>
      <c r="L26" s="524"/>
      <c r="M26" s="514"/>
      <c r="N26" s="524"/>
      <c r="O26" s="493"/>
      <c r="P26" s="524"/>
      <c r="Q26" s="514"/>
      <c r="R26" s="524"/>
      <c r="S26" s="493"/>
      <c r="T26" s="524"/>
      <c r="U26" s="514"/>
      <c r="V26" s="524"/>
      <c r="W26" s="493"/>
      <c r="X26" s="524"/>
      <c r="Y26" s="493"/>
    </row>
    <row r="27" spans="2:26" ht="13.5" customHeight="1" x14ac:dyDescent="0.15">
      <c r="B27" s="246"/>
      <c r="C27" s="185"/>
      <c r="D27" s="201"/>
      <c r="E27" s="514"/>
      <c r="F27" s="524"/>
      <c r="G27" s="493"/>
      <c r="H27" s="516"/>
      <c r="I27" s="514"/>
      <c r="J27" s="524"/>
      <c r="K27" s="493"/>
      <c r="L27" s="516"/>
      <c r="M27" s="514"/>
      <c r="N27" s="524"/>
      <c r="O27" s="493"/>
      <c r="P27" s="516"/>
      <c r="Q27" s="514"/>
      <c r="R27" s="524"/>
      <c r="S27" s="493"/>
      <c r="T27" s="516"/>
      <c r="U27" s="514"/>
      <c r="V27" s="524"/>
      <c r="W27" s="493"/>
      <c r="X27" s="516"/>
      <c r="Y27" s="493"/>
    </row>
    <row r="28" spans="2:26" ht="13.5" customHeight="1" x14ac:dyDescent="0.15">
      <c r="B28" s="246" t="s">
        <v>120</v>
      </c>
      <c r="C28" s="200"/>
      <c r="D28" s="201"/>
      <c r="E28" s="514"/>
      <c r="F28" s="524"/>
      <c r="G28" s="493"/>
      <c r="H28" s="524"/>
      <c r="I28" s="514"/>
      <c r="J28" s="524"/>
      <c r="K28" s="493"/>
      <c r="L28" s="524"/>
      <c r="M28" s="514"/>
      <c r="N28" s="524"/>
      <c r="O28" s="493"/>
      <c r="P28" s="524"/>
      <c r="Q28" s="514"/>
      <c r="R28" s="524"/>
      <c r="S28" s="493"/>
      <c r="T28" s="524"/>
      <c r="U28" s="514"/>
      <c r="V28" s="524"/>
      <c r="W28" s="493"/>
      <c r="X28" s="524"/>
      <c r="Y28" s="493"/>
    </row>
    <row r="29" spans="2:26" ht="13.5" customHeight="1" x14ac:dyDescent="0.15">
      <c r="B29" s="525">
        <v>41248</v>
      </c>
      <c r="C29" s="203"/>
      <c r="D29" s="204">
        <v>41254</v>
      </c>
      <c r="E29" s="302">
        <v>3360</v>
      </c>
      <c r="F29" s="302">
        <v>4137</v>
      </c>
      <c r="G29" s="302">
        <v>3764.8742937127595</v>
      </c>
      <c r="H29" s="516">
        <v>5882.3</v>
      </c>
      <c r="I29" s="302">
        <v>2310</v>
      </c>
      <c r="J29" s="302">
        <v>3150</v>
      </c>
      <c r="K29" s="302">
        <v>2683.2722048305645</v>
      </c>
      <c r="L29" s="516">
        <v>5078.3</v>
      </c>
      <c r="M29" s="302">
        <v>1470</v>
      </c>
      <c r="N29" s="302">
        <v>1995</v>
      </c>
      <c r="O29" s="302">
        <v>1805.68593371059</v>
      </c>
      <c r="P29" s="516">
        <v>3354.1</v>
      </c>
      <c r="Q29" s="302">
        <v>6510</v>
      </c>
      <c r="R29" s="302">
        <v>7560</v>
      </c>
      <c r="S29" s="302">
        <v>6930.9831294812329</v>
      </c>
      <c r="T29" s="516">
        <v>1296.2</v>
      </c>
      <c r="U29" s="302">
        <v>5460</v>
      </c>
      <c r="V29" s="302">
        <v>6300</v>
      </c>
      <c r="W29" s="302">
        <v>5927.5153617443011</v>
      </c>
      <c r="X29" s="516">
        <v>2805.1</v>
      </c>
      <c r="Y29" s="493"/>
    </row>
    <row r="30" spans="2:26" ht="13.5" customHeight="1" x14ac:dyDescent="0.15">
      <c r="B30" s="526" t="s">
        <v>121</v>
      </c>
      <c r="C30" s="203"/>
      <c r="D30" s="204"/>
      <c r="E30" s="515"/>
      <c r="F30" s="516"/>
      <c r="G30" s="517"/>
      <c r="H30" s="516"/>
      <c r="I30" s="515"/>
      <c r="J30" s="516"/>
      <c r="K30" s="517"/>
      <c r="L30" s="516"/>
      <c r="M30" s="515"/>
      <c r="N30" s="516"/>
      <c r="O30" s="517"/>
      <c r="P30" s="516"/>
      <c r="Q30" s="515"/>
      <c r="R30" s="516"/>
      <c r="S30" s="517"/>
      <c r="T30" s="516"/>
      <c r="U30" s="515"/>
      <c r="V30" s="516"/>
      <c r="W30" s="517"/>
      <c r="X30" s="516"/>
      <c r="Y30" s="493"/>
    </row>
    <row r="31" spans="2:26" ht="13.5" customHeight="1" x14ac:dyDescent="0.15">
      <c r="B31" s="525">
        <v>41255</v>
      </c>
      <c r="C31" s="203"/>
      <c r="D31" s="204">
        <v>41260</v>
      </c>
      <c r="E31" s="302">
        <v>3360</v>
      </c>
      <c r="F31" s="302">
        <v>4200</v>
      </c>
      <c r="G31" s="302">
        <v>3767.5073535419565</v>
      </c>
      <c r="H31" s="516">
        <v>4569.8</v>
      </c>
      <c r="I31" s="302">
        <v>2310</v>
      </c>
      <c r="J31" s="302">
        <v>3150</v>
      </c>
      <c r="K31" s="302">
        <v>2733.7184649465735</v>
      </c>
      <c r="L31" s="516">
        <v>4145</v>
      </c>
      <c r="M31" s="302">
        <v>1470</v>
      </c>
      <c r="N31" s="302">
        <v>2100</v>
      </c>
      <c r="O31" s="302">
        <v>1852.2771285475792</v>
      </c>
      <c r="P31" s="516">
        <v>3023.6</v>
      </c>
      <c r="Q31" s="302">
        <v>6510</v>
      </c>
      <c r="R31" s="302">
        <v>8190</v>
      </c>
      <c r="S31" s="302">
        <v>7025.9923153197788</v>
      </c>
      <c r="T31" s="516">
        <v>1240</v>
      </c>
      <c r="U31" s="302">
        <v>5460</v>
      </c>
      <c r="V31" s="302">
        <v>6720</v>
      </c>
      <c r="W31" s="302">
        <v>6034.1220043572985</v>
      </c>
      <c r="X31" s="516">
        <v>4416</v>
      </c>
      <c r="Y31" s="493"/>
    </row>
    <row r="32" spans="2:26" ht="13.5" customHeight="1" x14ac:dyDescent="0.15">
      <c r="B32" s="526" t="s">
        <v>122</v>
      </c>
      <c r="C32" s="203"/>
      <c r="D32" s="204"/>
      <c r="E32" s="515"/>
      <c r="F32" s="516"/>
      <c r="G32" s="517"/>
      <c r="H32" s="516"/>
      <c r="I32" s="515"/>
      <c r="J32" s="516"/>
      <c r="K32" s="517"/>
      <c r="L32" s="516"/>
      <c r="M32" s="515"/>
      <c r="N32" s="516"/>
      <c r="O32" s="517"/>
      <c r="P32" s="516"/>
      <c r="Q32" s="515"/>
      <c r="R32" s="516"/>
      <c r="S32" s="517"/>
      <c r="T32" s="516"/>
      <c r="U32" s="515"/>
      <c r="V32" s="516"/>
      <c r="W32" s="517"/>
      <c r="X32" s="516"/>
      <c r="Y32" s="493"/>
    </row>
    <row r="33" spans="2:26" ht="13.5" customHeight="1" x14ac:dyDescent="0.15">
      <c r="B33" s="525">
        <v>41262</v>
      </c>
      <c r="C33" s="203"/>
      <c r="D33" s="204">
        <v>41268</v>
      </c>
      <c r="E33" s="515">
        <v>3360</v>
      </c>
      <c r="F33" s="516">
        <v>4095</v>
      </c>
      <c r="G33" s="517">
        <v>3741.9496531219047</v>
      </c>
      <c r="H33" s="516">
        <v>7481.3</v>
      </c>
      <c r="I33" s="515">
        <v>2310</v>
      </c>
      <c r="J33" s="516">
        <v>3150</v>
      </c>
      <c r="K33" s="517">
        <v>2803.5390755833446</v>
      </c>
      <c r="L33" s="516">
        <v>3699.2</v>
      </c>
      <c r="M33" s="515">
        <v>1365</v>
      </c>
      <c r="N33" s="516">
        <v>1995</v>
      </c>
      <c r="O33" s="517">
        <v>1638.9263024142313</v>
      </c>
      <c r="P33" s="516">
        <v>1887.3</v>
      </c>
      <c r="Q33" s="515">
        <v>6300</v>
      </c>
      <c r="R33" s="516">
        <v>8190</v>
      </c>
      <c r="S33" s="517">
        <v>6942.3035127621906</v>
      </c>
      <c r="T33" s="516">
        <v>2107.8000000000002</v>
      </c>
      <c r="U33" s="515">
        <v>5460</v>
      </c>
      <c r="V33" s="516">
        <v>6300</v>
      </c>
      <c r="W33" s="517">
        <v>5787.7904130737652</v>
      </c>
      <c r="X33" s="516">
        <v>3734</v>
      </c>
      <c r="Y33" s="493"/>
    </row>
    <row r="34" spans="2:26" ht="13.5" customHeight="1" x14ac:dyDescent="0.15">
      <c r="B34" s="526" t="s">
        <v>123</v>
      </c>
      <c r="C34" s="203"/>
      <c r="D34" s="204"/>
      <c r="E34" s="515"/>
      <c r="F34" s="516"/>
      <c r="G34" s="517"/>
      <c r="H34" s="516"/>
      <c r="I34" s="515"/>
      <c r="J34" s="516"/>
      <c r="K34" s="517"/>
      <c r="L34" s="516"/>
      <c r="M34" s="515"/>
      <c r="N34" s="516"/>
      <c r="O34" s="517"/>
      <c r="P34" s="516"/>
      <c r="Q34" s="515"/>
      <c r="R34" s="516"/>
      <c r="S34" s="517"/>
      <c r="T34" s="516"/>
      <c r="U34" s="515"/>
      <c r="V34" s="516"/>
      <c r="W34" s="517"/>
      <c r="X34" s="516"/>
      <c r="Y34" s="493"/>
    </row>
    <row r="35" spans="2:26" ht="13.5" customHeight="1" x14ac:dyDescent="0.15">
      <c r="B35" s="527">
        <v>41269</v>
      </c>
      <c r="C35" s="203"/>
      <c r="D35" s="203">
        <v>41271</v>
      </c>
      <c r="E35" s="212">
        <v>0</v>
      </c>
      <c r="F35" s="212">
        <v>0</v>
      </c>
      <c r="G35" s="212">
        <v>0</v>
      </c>
      <c r="H35" s="516">
        <v>8473.2000000000007</v>
      </c>
      <c r="I35" s="212">
        <v>0</v>
      </c>
      <c r="J35" s="212">
        <v>0</v>
      </c>
      <c r="K35" s="212">
        <v>0</v>
      </c>
      <c r="L35" s="516">
        <v>5327.4</v>
      </c>
      <c r="M35" s="212">
        <v>0</v>
      </c>
      <c r="N35" s="212">
        <v>0</v>
      </c>
      <c r="O35" s="212">
        <v>0</v>
      </c>
      <c r="P35" s="516">
        <v>1638</v>
      </c>
      <c r="Q35" s="212">
        <v>0</v>
      </c>
      <c r="R35" s="212">
        <v>0</v>
      </c>
      <c r="S35" s="212">
        <v>0</v>
      </c>
      <c r="T35" s="516">
        <v>1312.2</v>
      </c>
      <c r="U35" s="212">
        <v>0</v>
      </c>
      <c r="V35" s="212">
        <v>0</v>
      </c>
      <c r="W35" s="212">
        <v>0</v>
      </c>
      <c r="X35" s="516">
        <v>2451.6999999999998</v>
      </c>
      <c r="Y35" s="493"/>
    </row>
    <row r="36" spans="2:26" ht="13.5" customHeight="1" x14ac:dyDescent="0.15">
      <c r="B36" s="526" t="s">
        <v>124</v>
      </c>
      <c r="C36" s="203"/>
      <c r="D36" s="204"/>
      <c r="E36" s="515"/>
      <c r="F36" s="516"/>
      <c r="G36" s="517"/>
      <c r="H36" s="516"/>
      <c r="I36" s="515"/>
      <c r="J36" s="516"/>
      <c r="K36" s="517"/>
      <c r="L36" s="516"/>
      <c r="M36" s="515"/>
      <c r="N36" s="516"/>
      <c r="O36" s="517"/>
      <c r="P36" s="516"/>
      <c r="Q36" s="515"/>
      <c r="R36" s="516"/>
      <c r="S36" s="517"/>
      <c r="T36" s="516"/>
      <c r="U36" s="515"/>
      <c r="V36" s="516"/>
      <c r="W36" s="517"/>
      <c r="X36" s="516"/>
      <c r="Y36" s="493"/>
    </row>
    <row r="37" spans="2:26" ht="13.5" customHeight="1" x14ac:dyDescent="0.15">
      <c r="B37" s="528"/>
      <c r="C37" s="215"/>
      <c r="D37" s="216"/>
      <c r="E37" s="529"/>
      <c r="F37" s="522"/>
      <c r="G37" s="530"/>
      <c r="H37" s="522"/>
      <c r="I37" s="529"/>
      <c r="J37" s="522"/>
      <c r="K37" s="530"/>
      <c r="L37" s="522"/>
      <c r="M37" s="529"/>
      <c r="N37" s="522"/>
      <c r="O37" s="530"/>
      <c r="P37" s="522"/>
      <c r="Q37" s="529"/>
      <c r="R37" s="522"/>
      <c r="S37" s="530"/>
      <c r="T37" s="522"/>
      <c r="U37" s="529"/>
      <c r="V37" s="522"/>
      <c r="W37" s="530"/>
      <c r="X37" s="522"/>
      <c r="Y37" s="493"/>
    </row>
    <row r="38" spans="2:26" ht="3" customHeight="1" x14ac:dyDescent="0.15">
      <c r="B38" s="493"/>
      <c r="C38" s="493"/>
      <c r="D38" s="493"/>
      <c r="E38" s="493"/>
      <c r="F38" s="493"/>
      <c r="G38" s="493"/>
      <c r="H38" s="517"/>
      <c r="I38" s="493"/>
      <c r="J38" s="493"/>
      <c r="K38" s="493"/>
      <c r="L38" s="517"/>
      <c r="M38" s="493"/>
      <c r="N38" s="493"/>
      <c r="O38" s="493"/>
      <c r="P38" s="517"/>
      <c r="Q38" s="493"/>
      <c r="R38" s="493"/>
      <c r="S38" s="493"/>
      <c r="T38" s="517"/>
      <c r="U38" s="493"/>
      <c r="V38" s="493"/>
      <c r="W38" s="493"/>
      <c r="X38" s="517"/>
      <c r="Y38" s="493"/>
    </row>
    <row r="39" spans="2:26" ht="12.75" customHeight="1" x14ac:dyDescent="0.15">
      <c r="B39" s="531" t="s">
        <v>102</v>
      </c>
      <c r="C39" s="494" t="s">
        <v>369</v>
      </c>
    </row>
    <row r="40" spans="2:26" ht="12.75" customHeight="1" x14ac:dyDescent="0.15">
      <c r="B40" s="532" t="s">
        <v>104</v>
      </c>
      <c r="C40" s="494" t="s">
        <v>261</v>
      </c>
      <c r="X40" s="161"/>
      <c r="Y40" s="493"/>
      <c r="Z40" s="493"/>
    </row>
    <row r="41" spans="2:26" ht="12.75" customHeight="1" x14ac:dyDescent="0.15">
      <c r="B41" s="532" t="s">
        <v>190</v>
      </c>
      <c r="C41" s="494" t="s">
        <v>105</v>
      </c>
      <c r="X41" s="161"/>
      <c r="Y41" s="493"/>
      <c r="Z41" s="493"/>
    </row>
    <row r="42" spans="2:26" ht="12.75" customHeight="1" x14ac:dyDescent="0.15">
      <c r="B42" s="532"/>
      <c r="X42" s="161"/>
      <c r="Y42" s="493"/>
      <c r="Z42" s="493"/>
    </row>
    <row r="43" spans="2:26" x14ac:dyDescent="0.15">
      <c r="B43" s="532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3"/>
      <c r="X43" s="240"/>
      <c r="Y43" s="493"/>
      <c r="Z43" s="493"/>
    </row>
    <row r="44" spans="2:26" x14ac:dyDescent="0.15">
      <c r="X44" s="240"/>
      <c r="Y44" s="493"/>
      <c r="Z44" s="493"/>
    </row>
    <row r="45" spans="2:26" x14ac:dyDescent="0.15">
      <c r="X45" s="161"/>
      <c r="Y45" s="493"/>
      <c r="Z45" s="493"/>
    </row>
    <row r="46" spans="2:26" x14ac:dyDescent="0.15">
      <c r="X46" s="161"/>
      <c r="Y46" s="493"/>
      <c r="Z46" s="493"/>
    </row>
    <row r="47" spans="2:26" x14ac:dyDescent="0.15">
      <c r="X47" s="517"/>
      <c r="Y47" s="493"/>
      <c r="Z47" s="493"/>
    </row>
    <row r="48" spans="2:26" x14ac:dyDescent="0.15">
      <c r="X48" s="517"/>
      <c r="Y48" s="493"/>
      <c r="Z48" s="493"/>
    </row>
    <row r="49" spans="24:26" x14ac:dyDescent="0.15">
      <c r="X49" s="517"/>
      <c r="Y49" s="493"/>
      <c r="Z49" s="493"/>
    </row>
    <row r="50" spans="24:26" x14ac:dyDescent="0.15">
      <c r="X50" s="517"/>
      <c r="Y50" s="493"/>
      <c r="Z50" s="493"/>
    </row>
    <row r="51" spans="24:26" x14ac:dyDescent="0.15">
      <c r="X51" s="517"/>
      <c r="Y51" s="493"/>
      <c r="Z51" s="493"/>
    </row>
    <row r="52" spans="24:26" x14ac:dyDescent="0.15">
      <c r="X52" s="517"/>
      <c r="Y52" s="493"/>
      <c r="Z52" s="493"/>
    </row>
    <row r="53" spans="24:26" x14ac:dyDescent="0.15">
      <c r="X53" s="517"/>
      <c r="Y53" s="493"/>
      <c r="Z53" s="493"/>
    </row>
    <row r="54" spans="24:26" x14ac:dyDescent="0.15">
      <c r="X54" s="517"/>
      <c r="Y54" s="493"/>
      <c r="Z54" s="493"/>
    </row>
    <row r="55" spans="24:26" x14ac:dyDescent="0.15">
      <c r="X55" s="534"/>
      <c r="Y55" s="493"/>
      <c r="Z55" s="493"/>
    </row>
    <row r="56" spans="24:26" x14ac:dyDescent="0.15">
      <c r="X56" s="493"/>
      <c r="Y56" s="493"/>
      <c r="Z56" s="493"/>
    </row>
    <row r="57" spans="24:26" x14ac:dyDescent="0.15">
      <c r="X57" s="493"/>
      <c r="Y57" s="493"/>
      <c r="Z57" s="493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topLeftCell="A3" zoomScale="75" zoomScaleNormal="75" workbookViewId="0">
      <selection activeCell="G42" sqref="G42"/>
    </sheetView>
  </sheetViews>
  <sheetFormatPr defaultColWidth="7.5" defaultRowHeight="12" x14ac:dyDescent="0.15"/>
  <cols>
    <col min="1" max="1" width="1.125" style="494" customWidth="1"/>
    <col min="2" max="2" width="5.5" style="494" customWidth="1"/>
    <col min="3" max="3" width="2.875" style="494" customWidth="1"/>
    <col min="4" max="4" width="5.375" style="494" customWidth="1"/>
    <col min="5" max="5" width="6.875" style="494" customWidth="1"/>
    <col min="6" max="7" width="7.5" style="494"/>
    <col min="8" max="8" width="8.625" style="494" customWidth="1"/>
    <col min="9" max="9" width="6.625" style="494" customWidth="1"/>
    <col min="10" max="11" width="7.5" style="494"/>
    <col min="12" max="12" width="8.625" style="494" customWidth="1"/>
    <col min="13" max="13" width="6.875" style="494" customWidth="1"/>
    <col min="14" max="14" width="7.125" style="494" customWidth="1"/>
    <col min="15" max="15" width="7.5" style="494"/>
    <col min="16" max="16" width="8.625" style="494" customWidth="1"/>
    <col min="17" max="16384" width="7.5" style="494"/>
  </cols>
  <sheetData>
    <row r="3" spans="2:23" x14ac:dyDescent="0.15">
      <c r="B3" s="494" t="s">
        <v>370</v>
      </c>
    </row>
    <row r="4" spans="2:23" x14ac:dyDescent="0.15">
      <c r="P4" s="535" t="s">
        <v>216</v>
      </c>
      <c r="R4" s="493"/>
      <c r="S4" s="493"/>
      <c r="T4" s="493"/>
      <c r="U4" s="493"/>
      <c r="V4" s="493"/>
      <c r="W4" s="493"/>
    </row>
    <row r="5" spans="2:23" ht="6" customHeight="1" x14ac:dyDescent="0.15"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R5" s="493"/>
      <c r="S5" s="493"/>
      <c r="T5" s="493"/>
      <c r="U5" s="493"/>
      <c r="V5" s="493"/>
      <c r="W5" s="493"/>
    </row>
    <row r="6" spans="2:23" ht="13.5" customHeight="1" x14ac:dyDescent="0.15">
      <c r="B6" s="514"/>
      <c r="C6" s="500" t="s">
        <v>83</v>
      </c>
      <c r="D6" s="502"/>
      <c r="E6" s="718" t="s">
        <v>371</v>
      </c>
      <c r="F6" s="719"/>
      <c r="G6" s="719"/>
      <c r="H6" s="720"/>
      <c r="I6" s="718" t="s">
        <v>372</v>
      </c>
      <c r="J6" s="719"/>
      <c r="K6" s="719"/>
      <c r="L6" s="720"/>
      <c r="M6" s="718" t="s">
        <v>373</v>
      </c>
      <c r="N6" s="719"/>
      <c r="O6" s="719"/>
      <c r="P6" s="720"/>
      <c r="R6" s="161"/>
      <c r="S6" s="155"/>
      <c r="T6" s="155"/>
      <c r="U6" s="155"/>
      <c r="V6" s="493"/>
      <c r="W6" s="493"/>
    </row>
    <row r="7" spans="2:23" ht="13.5" x14ac:dyDescent="0.15">
      <c r="B7" s="503" t="s">
        <v>270</v>
      </c>
      <c r="C7" s="504"/>
      <c r="D7" s="505"/>
      <c r="E7" s="506" t="s">
        <v>132</v>
      </c>
      <c r="F7" s="507" t="s">
        <v>365</v>
      </c>
      <c r="G7" s="508" t="s">
        <v>366</v>
      </c>
      <c r="H7" s="507" t="s">
        <v>93</v>
      </c>
      <c r="I7" s="506" t="s">
        <v>132</v>
      </c>
      <c r="J7" s="507" t="s">
        <v>365</v>
      </c>
      <c r="K7" s="508" t="s">
        <v>366</v>
      </c>
      <c r="L7" s="507" t="s">
        <v>211</v>
      </c>
      <c r="M7" s="506" t="s">
        <v>132</v>
      </c>
      <c r="N7" s="507" t="s">
        <v>365</v>
      </c>
      <c r="O7" s="508" t="s">
        <v>366</v>
      </c>
      <c r="P7" s="507" t="s">
        <v>93</v>
      </c>
      <c r="R7" s="161"/>
      <c r="S7" s="155"/>
      <c r="T7" s="155"/>
      <c r="U7" s="155"/>
      <c r="V7" s="493"/>
      <c r="W7" s="493"/>
    </row>
    <row r="8" spans="2:23" ht="13.5" x14ac:dyDescent="0.15">
      <c r="B8" s="520"/>
      <c r="C8" s="496"/>
      <c r="D8" s="496"/>
      <c r="E8" s="511"/>
      <c r="F8" s="512"/>
      <c r="G8" s="513" t="s">
        <v>94</v>
      </c>
      <c r="H8" s="512"/>
      <c r="I8" s="511"/>
      <c r="J8" s="512"/>
      <c r="K8" s="513" t="s">
        <v>94</v>
      </c>
      <c r="L8" s="512"/>
      <c r="M8" s="511"/>
      <c r="N8" s="512"/>
      <c r="O8" s="513" t="s">
        <v>94</v>
      </c>
      <c r="P8" s="512"/>
      <c r="R8" s="161"/>
      <c r="S8" s="155"/>
      <c r="T8" s="155"/>
      <c r="U8" s="155"/>
      <c r="V8" s="493"/>
      <c r="W8" s="493"/>
    </row>
    <row r="9" spans="2:23" ht="15" customHeight="1" x14ac:dyDescent="0.15">
      <c r="B9" s="514" t="s">
        <v>0</v>
      </c>
      <c r="C9" s="493">
        <v>19</v>
      </c>
      <c r="D9" s="494" t="s">
        <v>1</v>
      </c>
      <c r="E9" s="515">
        <v>1365</v>
      </c>
      <c r="F9" s="516">
        <v>2258</v>
      </c>
      <c r="G9" s="517">
        <v>1866</v>
      </c>
      <c r="H9" s="516">
        <v>160364</v>
      </c>
      <c r="I9" s="515">
        <v>2100</v>
      </c>
      <c r="J9" s="516">
        <v>2787</v>
      </c>
      <c r="K9" s="517">
        <v>2483</v>
      </c>
      <c r="L9" s="516">
        <v>173519</v>
      </c>
      <c r="M9" s="515">
        <v>2641</v>
      </c>
      <c r="N9" s="516">
        <v>3188</v>
      </c>
      <c r="O9" s="517">
        <v>2899</v>
      </c>
      <c r="P9" s="516">
        <v>280564</v>
      </c>
      <c r="R9" s="240"/>
      <c r="S9" s="155"/>
      <c r="T9" s="155"/>
      <c r="U9" s="155"/>
      <c r="V9" s="493"/>
      <c r="W9" s="493"/>
    </row>
    <row r="10" spans="2:23" ht="15" customHeight="1" x14ac:dyDescent="0.15">
      <c r="B10" s="514"/>
      <c r="C10" s="493">
        <v>20</v>
      </c>
      <c r="E10" s="515">
        <v>1155</v>
      </c>
      <c r="F10" s="516">
        <v>2120</v>
      </c>
      <c r="G10" s="517">
        <v>1660</v>
      </c>
      <c r="H10" s="516">
        <v>189632</v>
      </c>
      <c r="I10" s="515">
        <v>2006</v>
      </c>
      <c r="J10" s="516">
        <v>2722</v>
      </c>
      <c r="K10" s="517">
        <v>2442</v>
      </c>
      <c r="L10" s="516">
        <v>284089</v>
      </c>
      <c r="M10" s="515">
        <v>2100</v>
      </c>
      <c r="N10" s="516">
        <v>3162</v>
      </c>
      <c r="O10" s="517">
        <v>2638</v>
      </c>
      <c r="P10" s="516">
        <v>385135</v>
      </c>
      <c r="R10" s="240"/>
      <c r="S10" s="155"/>
      <c r="T10" s="155"/>
      <c r="U10" s="155"/>
      <c r="V10" s="493"/>
      <c r="W10" s="493"/>
    </row>
    <row r="11" spans="2:23" ht="15" customHeight="1" x14ac:dyDescent="0.15">
      <c r="B11" s="514"/>
      <c r="C11" s="493">
        <v>21</v>
      </c>
      <c r="D11" s="493"/>
      <c r="E11" s="515">
        <v>1040</v>
      </c>
      <c r="F11" s="516">
        <v>1995</v>
      </c>
      <c r="G11" s="517">
        <v>1458</v>
      </c>
      <c r="H11" s="516">
        <v>160090</v>
      </c>
      <c r="I11" s="515">
        <v>1680</v>
      </c>
      <c r="J11" s="516">
        <v>2783</v>
      </c>
      <c r="K11" s="517">
        <v>2305</v>
      </c>
      <c r="L11" s="516">
        <v>237728</v>
      </c>
      <c r="M11" s="515">
        <v>2084</v>
      </c>
      <c r="N11" s="516">
        <v>2888</v>
      </c>
      <c r="O11" s="517">
        <v>2503</v>
      </c>
      <c r="P11" s="516">
        <v>338246</v>
      </c>
      <c r="R11" s="161"/>
      <c r="S11" s="493"/>
      <c r="T11" s="493"/>
      <c r="U11" s="493"/>
      <c r="V11" s="493"/>
      <c r="W11" s="493"/>
    </row>
    <row r="12" spans="2:23" ht="15" customHeight="1" x14ac:dyDescent="0.15">
      <c r="B12" s="514"/>
      <c r="C12" s="493">
        <v>22</v>
      </c>
      <c r="D12" s="518"/>
      <c r="E12" s="516">
        <v>1050</v>
      </c>
      <c r="F12" s="516">
        <v>1890</v>
      </c>
      <c r="G12" s="516">
        <v>1458</v>
      </c>
      <c r="H12" s="516">
        <v>227797</v>
      </c>
      <c r="I12" s="516">
        <v>1785</v>
      </c>
      <c r="J12" s="516">
        <v>2625</v>
      </c>
      <c r="K12" s="516">
        <v>2122</v>
      </c>
      <c r="L12" s="516">
        <v>172938</v>
      </c>
      <c r="M12" s="516">
        <v>2062</v>
      </c>
      <c r="N12" s="516">
        <v>2835</v>
      </c>
      <c r="O12" s="516">
        <v>2477</v>
      </c>
      <c r="P12" s="519">
        <v>358472</v>
      </c>
      <c r="R12" s="161"/>
      <c r="S12" s="155"/>
      <c r="T12" s="155"/>
      <c r="U12" s="155"/>
      <c r="V12" s="155"/>
      <c r="W12" s="493"/>
    </row>
    <row r="13" spans="2:23" ht="15" customHeight="1" x14ac:dyDescent="0.15">
      <c r="B13" s="520"/>
      <c r="C13" s="496">
        <v>23</v>
      </c>
      <c r="D13" s="521"/>
      <c r="E13" s="164">
        <v>1050</v>
      </c>
      <c r="F13" s="164">
        <v>1890</v>
      </c>
      <c r="G13" s="164">
        <v>1492.7044516336809</v>
      </c>
      <c r="H13" s="164">
        <v>208475.09999999995</v>
      </c>
      <c r="I13" s="164">
        <v>1837.5</v>
      </c>
      <c r="J13" s="164">
        <v>2625</v>
      </c>
      <c r="K13" s="164">
        <v>2241.8585027086478</v>
      </c>
      <c r="L13" s="164">
        <v>184039.3</v>
      </c>
      <c r="M13" s="164">
        <v>1890</v>
      </c>
      <c r="N13" s="164">
        <v>2835</v>
      </c>
      <c r="O13" s="164">
        <v>2512.9036431755053</v>
      </c>
      <c r="P13" s="165">
        <v>376501.6</v>
      </c>
      <c r="R13" s="517"/>
      <c r="S13" s="155"/>
      <c r="T13" s="155"/>
      <c r="U13" s="155"/>
      <c r="V13" s="155"/>
      <c r="W13" s="493"/>
    </row>
    <row r="14" spans="2:23" ht="15" customHeight="1" x14ac:dyDescent="0.15">
      <c r="B14" s="157"/>
      <c r="C14" s="148">
        <v>12</v>
      </c>
      <c r="D14" s="162"/>
      <c r="E14" s="516">
        <v>1050</v>
      </c>
      <c r="F14" s="516">
        <v>1575</v>
      </c>
      <c r="G14" s="516">
        <v>1332.0469558022478</v>
      </c>
      <c r="H14" s="516">
        <v>10686.1</v>
      </c>
      <c r="I14" s="516">
        <v>2047.5</v>
      </c>
      <c r="J14" s="516">
        <v>2415</v>
      </c>
      <c r="K14" s="516">
        <v>2244.1079570853822</v>
      </c>
      <c r="L14" s="516">
        <v>21519.599999999999</v>
      </c>
      <c r="M14" s="516">
        <v>2289</v>
      </c>
      <c r="N14" s="516">
        <v>2782.5</v>
      </c>
      <c r="O14" s="516">
        <v>2435.9038611249898</v>
      </c>
      <c r="P14" s="519">
        <v>57237.7</v>
      </c>
      <c r="R14" s="493"/>
    </row>
    <row r="15" spans="2:23" ht="15" customHeight="1" x14ac:dyDescent="0.15">
      <c r="B15" s="157" t="s">
        <v>367</v>
      </c>
      <c r="C15" s="148">
        <v>1</v>
      </c>
      <c r="D15" s="162" t="s">
        <v>368</v>
      </c>
      <c r="E15" s="516">
        <v>1050</v>
      </c>
      <c r="F15" s="516">
        <v>1470</v>
      </c>
      <c r="G15" s="516">
        <v>1272.8347959881467</v>
      </c>
      <c r="H15" s="516">
        <v>9210.7999999999993</v>
      </c>
      <c r="I15" s="516">
        <v>1890</v>
      </c>
      <c r="J15" s="516">
        <v>2494.38</v>
      </c>
      <c r="K15" s="516">
        <v>2180.1150224695057</v>
      </c>
      <c r="L15" s="516">
        <v>17884.400000000001</v>
      </c>
      <c r="M15" s="516">
        <v>2263.8000000000002</v>
      </c>
      <c r="N15" s="516">
        <v>2677.5</v>
      </c>
      <c r="O15" s="516">
        <v>2420.1689646201871</v>
      </c>
      <c r="P15" s="519">
        <v>36753.599999999999</v>
      </c>
      <c r="R15" s="493"/>
    </row>
    <row r="16" spans="2:23" ht="15" customHeight="1" x14ac:dyDescent="0.15">
      <c r="B16" s="157"/>
      <c r="C16" s="148">
        <v>2</v>
      </c>
      <c r="D16" s="162"/>
      <c r="E16" s="516">
        <v>1155</v>
      </c>
      <c r="F16" s="516">
        <v>1522.5</v>
      </c>
      <c r="G16" s="516">
        <v>1299.4243174456269</v>
      </c>
      <c r="H16" s="516">
        <v>12064.7</v>
      </c>
      <c r="I16" s="516">
        <v>1890</v>
      </c>
      <c r="J16" s="516">
        <v>2359.98</v>
      </c>
      <c r="K16" s="516">
        <v>2201.2286381165013</v>
      </c>
      <c r="L16" s="516">
        <v>15676.4</v>
      </c>
      <c r="M16" s="516">
        <v>2047.5</v>
      </c>
      <c r="N16" s="516">
        <v>2730</v>
      </c>
      <c r="O16" s="516">
        <v>2297.510976149807</v>
      </c>
      <c r="P16" s="519">
        <v>30464.800000000003</v>
      </c>
    </row>
    <row r="17" spans="2:16" ht="15" customHeight="1" x14ac:dyDescent="0.15">
      <c r="B17" s="157"/>
      <c r="C17" s="148">
        <v>3</v>
      </c>
      <c r="D17" s="162"/>
      <c r="E17" s="516">
        <v>1260</v>
      </c>
      <c r="F17" s="516">
        <v>1575</v>
      </c>
      <c r="G17" s="516">
        <v>1427.5973484343772</v>
      </c>
      <c r="H17" s="516">
        <v>13621</v>
      </c>
      <c r="I17" s="516">
        <v>2100</v>
      </c>
      <c r="J17" s="516">
        <v>2467.5</v>
      </c>
      <c r="K17" s="516">
        <v>2239.8819828887777</v>
      </c>
      <c r="L17" s="516">
        <v>13790.599999999999</v>
      </c>
      <c r="M17" s="516">
        <v>2247</v>
      </c>
      <c r="N17" s="516">
        <v>2761.5</v>
      </c>
      <c r="O17" s="516">
        <v>2409.4019707033826</v>
      </c>
      <c r="P17" s="519">
        <v>27061.599999999999</v>
      </c>
    </row>
    <row r="18" spans="2:16" ht="15" customHeight="1" x14ac:dyDescent="0.15">
      <c r="B18" s="157"/>
      <c r="C18" s="148">
        <v>4</v>
      </c>
      <c r="D18" s="162"/>
      <c r="E18" s="516">
        <v>1365</v>
      </c>
      <c r="F18" s="516">
        <v>1785</v>
      </c>
      <c r="G18" s="516">
        <v>1565.492471769134</v>
      </c>
      <c r="H18" s="516">
        <v>21992.199999999997</v>
      </c>
      <c r="I18" s="516">
        <v>2100</v>
      </c>
      <c r="J18" s="516">
        <v>2529.4500000000003</v>
      </c>
      <c r="K18" s="516">
        <v>2298.5177327422416</v>
      </c>
      <c r="L18" s="516">
        <v>15034.6</v>
      </c>
      <c r="M18" s="516">
        <v>2205</v>
      </c>
      <c r="N18" s="516">
        <v>2782.5</v>
      </c>
      <c r="O18" s="516">
        <v>2500.7016334634382</v>
      </c>
      <c r="P18" s="519">
        <v>25273.4</v>
      </c>
    </row>
    <row r="19" spans="2:16" ht="15" customHeight="1" x14ac:dyDescent="0.15">
      <c r="B19" s="157"/>
      <c r="C19" s="148">
        <v>5</v>
      </c>
      <c r="D19" s="162"/>
      <c r="E19" s="516">
        <v>1365</v>
      </c>
      <c r="F19" s="516">
        <v>1785</v>
      </c>
      <c r="G19" s="516">
        <v>1600.4910652014098</v>
      </c>
      <c r="H19" s="516">
        <v>27953.9</v>
      </c>
      <c r="I19" s="516">
        <v>1837.5</v>
      </c>
      <c r="J19" s="516">
        <v>2625</v>
      </c>
      <c r="K19" s="516">
        <v>2307.3030030030027</v>
      </c>
      <c r="L19" s="516">
        <v>16388.599999999999</v>
      </c>
      <c r="M19" s="516">
        <v>2205</v>
      </c>
      <c r="N19" s="516">
        <v>2782.5</v>
      </c>
      <c r="O19" s="516">
        <v>2523.5451763422611</v>
      </c>
      <c r="P19" s="519">
        <v>31892.2</v>
      </c>
    </row>
    <row r="20" spans="2:16" ht="15" customHeight="1" x14ac:dyDescent="0.15">
      <c r="B20" s="157"/>
      <c r="C20" s="148">
        <v>6</v>
      </c>
      <c r="D20" s="162"/>
      <c r="E20" s="516">
        <v>1260</v>
      </c>
      <c r="F20" s="516">
        <v>1837.5</v>
      </c>
      <c r="G20" s="516">
        <v>1594.4038127397305</v>
      </c>
      <c r="H20" s="516">
        <v>19111.2</v>
      </c>
      <c r="I20" s="516">
        <v>1785</v>
      </c>
      <c r="J20" s="516">
        <v>2625</v>
      </c>
      <c r="K20" s="516">
        <v>2260.3124186197915</v>
      </c>
      <c r="L20" s="516">
        <v>16682.5</v>
      </c>
      <c r="M20" s="516">
        <v>2310</v>
      </c>
      <c r="N20" s="516">
        <v>2782.5</v>
      </c>
      <c r="O20" s="516">
        <v>2576.1404184169041</v>
      </c>
      <c r="P20" s="519">
        <v>21490.6</v>
      </c>
    </row>
    <row r="21" spans="2:16" ht="15" customHeight="1" x14ac:dyDescent="0.15">
      <c r="B21" s="157"/>
      <c r="C21" s="148">
        <v>7</v>
      </c>
      <c r="D21" s="162"/>
      <c r="E21" s="516">
        <v>1365</v>
      </c>
      <c r="F21" s="516">
        <v>1837.5</v>
      </c>
      <c r="G21" s="516">
        <v>1628.7027894725707</v>
      </c>
      <c r="H21" s="516">
        <v>25563.399999999998</v>
      </c>
      <c r="I21" s="516">
        <v>1575</v>
      </c>
      <c r="J21" s="516">
        <v>2551.5</v>
      </c>
      <c r="K21" s="516">
        <v>2262.3779393939399</v>
      </c>
      <c r="L21" s="516">
        <v>13052.6</v>
      </c>
      <c r="M21" s="516">
        <v>1953</v>
      </c>
      <c r="N21" s="516">
        <v>2782.5</v>
      </c>
      <c r="O21" s="516">
        <v>2495.367160411824</v>
      </c>
      <c r="P21" s="519">
        <v>21149.9</v>
      </c>
    </row>
    <row r="22" spans="2:16" ht="15" customHeight="1" x14ac:dyDescent="0.15">
      <c r="B22" s="157"/>
      <c r="C22" s="148">
        <v>8</v>
      </c>
      <c r="D22" s="162"/>
      <c r="E22" s="516">
        <v>1470</v>
      </c>
      <c r="F22" s="516">
        <v>1942.5</v>
      </c>
      <c r="G22" s="516">
        <v>1676.1537143723469</v>
      </c>
      <c r="H22" s="516">
        <v>36639.399999999994</v>
      </c>
      <c r="I22" s="516">
        <v>1785</v>
      </c>
      <c r="J22" s="516">
        <v>2467.5</v>
      </c>
      <c r="K22" s="516">
        <v>2193.1250131953975</v>
      </c>
      <c r="L22" s="516">
        <v>20319.099999999999</v>
      </c>
      <c r="M22" s="516">
        <v>1921.5</v>
      </c>
      <c r="N22" s="516">
        <v>2782.5</v>
      </c>
      <c r="O22" s="516">
        <v>2386.4791803735006</v>
      </c>
      <c r="P22" s="519">
        <v>30638.5</v>
      </c>
    </row>
    <row r="23" spans="2:16" ht="15" customHeight="1" x14ac:dyDescent="0.15">
      <c r="B23" s="157"/>
      <c r="C23" s="148">
        <v>9</v>
      </c>
      <c r="D23" s="162"/>
      <c r="E23" s="516">
        <v>1260</v>
      </c>
      <c r="F23" s="516">
        <v>1942.5</v>
      </c>
      <c r="G23" s="516">
        <v>1597.3819479344654</v>
      </c>
      <c r="H23" s="516">
        <v>20379.399999999998</v>
      </c>
      <c r="I23" s="516">
        <v>1785</v>
      </c>
      <c r="J23" s="516">
        <v>2317.77</v>
      </c>
      <c r="K23" s="516">
        <v>2216.7941424950723</v>
      </c>
      <c r="L23" s="516">
        <v>13963.600000000002</v>
      </c>
      <c r="M23" s="516">
        <v>1890</v>
      </c>
      <c r="N23" s="516">
        <v>2782.5</v>
      </c>
      <c r="O23" s="516">
        <v>2435.9781761942945</v>
      </c>
      <c r="P23" s="519">
        <v>22814.7</v>
      </c>
    </row>
    <row r="24" spans="2:16" ht="15" customHeight="1" x14ac:dyDescent="0.15">
      <c r="B24" s="157"/>
      <c r="C24" s="148">
        <v>10</v>
      </c>
      <c r="D24" s="162"/>
      <c r="E24" s="516">
        <v>1155</v>
      </c>
      <c r="F24" s="516">
        <v>1785</v>
      </c>
      <c r="G24" s="516">
        <v>1469.27929728871</v>
      </c>
      <c r="H24" s="516">
        <v>21422.1</v>
      </c>
      <c r="I24" s="516">
        <v>1890</v>
      </c>
      <c r="J24" s="516">
        <v>2730</v>
      </c>
      <c r="K24" s="516">
        <v>2372.1268161776452</v>
      </c>
      <c r="L24" s="516">
        <v>20082.2</v>
      </c>
      <c r="M24" s="516">
        <v>1890</v>
      </c>
      <c r="N24" s="516">
        <v>2812.4250000000002</v>
      </c>
      <c r="O24" s="516">
        <v>2461.3770972571028</v>
      </c>
      <c r="P24" s="519">
        <v>27985.199999999997</v>
      </c>
    </row>
    <row r="25" spans="2:16" ht="15" customHeight="1" x14ac:dyDescent="0.15">
      <c r="B25" s="157"/>
      <c r="C25" s="148">
        <v>11</v>
      </c>
      <c r="D25" s="162"/>
      <c r="E25" s="516">
        <v>1155</v>
      </c>
      <c r="F25" s="516">
        <v>1680</v>
      </c>
      <c r="G25" s="516">
        <v>1454.0139826422371</v>
      </c>
      <c r="H25" s="516">
        <v>16330.5</v>
      </c>
      <c r="I25" s="516">
        <v>1942.5</v>
      </c>
      <c r="J25" s="516">
        <v>2625</v>
      </c>
      <c r="K25" s="516">
        <v>2301.1767152363468</v>
      </c>
      <c r="L25" s="516">
        <v>19891.199999999997</v>
      </c>
      <c r="M25" s="516">
        <v>2310</v>
      </c>
      <c r="N25" s="516">
        <v>3021.9</v>
      </c>
      <c r="O25" s="516">
        <v>2582.969664995016</v>
      </c>
      <c r="P25" s="519">
        <v>30186.800000000003</v>
      </c>
    </row>
    <row r="26" spans="2:16" ht="15" customHeight="1" x14ac:dyDescent="0.15">
      <c r="B26" s="150"/>
      <c r="C26" s="154">
        <v>12</v>
      </c>
      <c r="D26" s="163"/>
      <c r="E26" s="522">
        <v>1050</v>
      </c>
      <c r="F26" s="522">
        <v>1785</v>
      </c>
      <c r="G26" s="522">
        <v>1431.54727436448</v>
      </c>
      <c r="H26" s="522">
        <v>25960.2</v>
      </c>
      <c r="I26" s="522">
        <v>2100</v>
      </c>
      <c r="J26" s="522">
        <v>2887.5</v>
      </c>
      <c r="K26" s="522">
        <v>2627.1802485159255</v>
      </c>
      <c r="L26" s="522">
        <v>14619.599999999999</v>
      </c>
      <c r="M26" s="522">
        <v>2520</v>
      </c>
      <c r="N26" s="522">
        <v>3291.1200000000003</v>
      </c>
      <c r="O26" s="522">
        <v>2876.5949128455759</v>
      </c>
      <c r="P26" s="523">
        <v>80553.7</v>
      </c>
    </row>
    <row r="27" spans="2:16" ht="14.25" customHeight="1" x14ac:dyDescent="0.15">
      <c r="B27" s="183"/>
      <c r="C27" s="200"/>
      <c r="D27" s="201"/>
      <c r="E27" s="514"/>
      <c r="F27" s="524"/>
      <c r="G27" s="493"/>
      <c r="H27" s="524"/>
      <c r="I27" s="514"/>
      <c r="J27" s="524"/>
      <c r="K27" s="493"/>
      <c r="L27" s="524"/>
      <c r="M27" s="514"/>
      <c r="N27" s="524"/>
      <c r="O27" s="493"/>
      <c r="P27" s="524"/>
    </row>
    <row r="28" spans="2:16" ht="14.25" customHeight="1" x14ac:dyDescent="0.15">
      <c r="B28" s="246"/>
      <c r="C28" s="185"/>
      <c r="D28" s="201"/>
      <c r="E28" s="514"/>
      <c r="F28" s="524"/>
      <c r="G28" s="493"/>
      <c r="H28" s="516"/>
      <c r="I28" s="514"/>
      <c r="J28" s="524"/>
      <c r="K28" s="493"/>
      <c r="L28" s="516"/>
      <c r="M28" s="514"/>
      <c r="N28" s="524"/>
      <c r="O28" s="493"/>
      <c r="P28" s="516"/>
    </row>
    <row r="29" spans="2:16" ht="14.25" customHeight="1" x14ac:dyDescent="0.15">
      <c r="B29" s="246" t="s">
        <v>120</v>
      </c>
      <c r="C29" s="200"/>
      <c r="D29" s="201"/>
      <c r="E29" s="514"/>
      <c r="F29" s="524"/>
      <c r="G29" s="493"/>
      <c r="H29" s="524"/>
      <c r="I29" s="514"/>
      <c r="J29" s="524"/>
      <c r="K29" s="493"/>
      <c r="L29" s="524"/>
      <c r="M29" s="514"/>
      <c r="N29" s="524"/>
      <c r="O29" s="493"/>
      <c r="P29" s="524"/>
    </row>
    <row r="30" spans="2:16" ht="14.25" customHeight="1" x14ac:dyDescent="0.15">
      <c r="B30" s="526">
        <v>41248</v>
      </c>
      <c r="C30" s="203"/>
      <c r="D30" s="204">
        <v>41254</v>
      </c>
      <c r="E30" s="302">
        <v>1155</v>
      </c>
      <c r="F30" s="302">
        <v>1680</v>
      </c>
      <c r="G30" s="302">
        <v>1425.1545346227381</v>
      </c>
      <c r="H30" s="516">
        <v>7140.6</v>
      </c>
      <c r="I30" s="302">
        <v>2100</v>
      </c>
      <c r="J30" s="302">
        <v>2837.2049999999999</v>
      </c>
      <c r="K30" s="302">
        <v>2623.7061233108107</v>
      </c>
      <c r="L30" s="516">
        <v>5571.9</v>
      </c>
      <c r="M30" s="302">
        <v>2520</v>
      </c>
      <c r="N30" s="302">
        <v>3291.1200000000003</v>
      </c>
      <c r="O30" s="302">
        <v>2840.0198849829899</v>
      </c>
      <c r="P30" s="516">
        <v>31628.5</v>
      </c>
    </row>
    <row r="31" spans="2:16" ht="14.25" customHeight="1" x14ac:dyDescent="0.15">
      <c r="B31" s="526" t="s">
        <v>121</v>
      </c>
      <c r="C31" s="203"/>
      <c r="D31" s="204"/>
      <c r="E31" s="515"/>
      <c r="F31" s="516"/>
      <c r="G31" s="517"/>
      <c r="H31" s="516"/>
      <c r="I31" s="515"/>
      <c r="J31" s="516"/>
      <c r="K31" s="517"/>
      <c r="L31" s="516"/>
      <c r="M31" s="515"/>
      <c r="N31" s="516"/>
      <c r="O31" s="517"/>
      <c r="P31" s="516"/>
    </row>
    <row r="32" spans="2:16" ht="14.25" customHeight="1" x14ac:dyDescent="0.15">
      <c r="B32" s="526">
        <v>41255</v>
      </c>
      <c r="C32" s="203"/>
      <c r="D32" s="204">
        <v>41260</v>
      </c>
      <c r="E32" s="302">
        <v>1207.5</v>
      </c>
      <c r="F32" s="302">
        <v>1785</v>
      </c>
      <c r="G32" s="302">
        <v>1458.298059627235</v>
      </c>
      <c r="H32" s="516">
        <v>4651.3</v>
      </c>
      <c r="I32" s="302">
        <v>2100</v>
      </c>
      <c r="J32" s="302">
        <v>2887.5</v>
      </c>
      <c r="K32" s="302">
        <v>2682.9168509290116</v>
      </c>
      <c r="L32" s="516">
        <v>3771.7</v>
      </c>
      <c r="M32" s="302">
        <v>2541</v>
      </c>
      <c r="N32" s="302">
        <v>3234</v>
      </c>
      <c r="O32" s="302">
        <v>2929.5695792294323</v>
      </c>
      <c r="P32" s="516">
        <v>17080.3</v>
      </c>
    </row>
    <row r="33" spans="2:16" ht="14.25" customHeight="1" x14ac:dyDescent="0.15">
      <c r="B33" s="526" t="s">
        <v>122</v>
      </c>
      <c r="C33" s="203"/>
      <c r="D33" s="204"/>
      <c r="E33" s="515"/>
      <c r="F33" s="516"/>
      <c r="G33" s="517"/>
      <c r="H33" s="516"/>
      <c r="I33" s="515"/>
      <c r="J33" s="516"/>
      <c r="K33" s="517"/>
      <c r="L33" s="516"/>
      <c r="M33" s="515"/>
      <c r="N33" s="516"/>
      <c r="O33" s="517"/>
      <c r="P33" s="516"/>
    </row>
    <row r="34" spans="2:16" ht="14.25" customHeight="1" x14ac:dyDescent="0.15">
      <c r="B34" s="526">
        <v>41262</v>
      </c>
      <c r="C34" s="203"/>
      <c r="D34" s="204">
        <v>41268</v>
      </c>
      <c r="E34" s="515">
        <v>1050</v>
      </c>
      <c r="F34" s="516">
        <v>1680</v>
      </c>
      <c r="G34" s="517">
        <v>1412.3592853630553</v>
      </c>
      <c r="H34" s="516">
        <v>8611</v>
      </c>
      <c r="I34" s="515">
        <v>2100</v>
      </c>
      <c r="J34" s="516">
        <v>2835</v>
      </c>
      <c r="K34" s="517">
        <v>2533.8742425169862</v>
      </c>
      <c r="L34" s="516">
        <v>3146.3</v>
      </c>
      <c r="M34" s="515">
        <v>2541</v>
      </c>
      <c r="N34" s="515">
        <v>3150</v>
      </c>
      <c r="O34" s="515">
        <v>2881.3865258349992</v>
      </c>
      <c r="P34" s="516">
        <v>15563.4</v>
      </c>
    </row>
    <row r="35" spans="2:16" ht="14.25" customHeight="1" x14ac:dyDescent="0.15">
      <c r="B35" s="526" t="s">
        <v>123</v>
      </c>
      <c r="C35" s="203"/>
      <c r="D35" s="204"/>
      <c r="E35" s="515"/>
      <c r="F35" s="516"/>
      <c r="G35" s="517"/>
      <c r="H35" s="516"/>
      <c r="I35" s="515"/>
      <c r="J35" s="516"/>
      <c r="K35" s="517"/>
      <c r="L35" s="516"/>
      <c r="M35" s="515"/>
      <c r="N35" s="516"/>
      <c r="O35" s="517"/>
      <c r="P35" s="516"/>
    </row>
    <row r="36" spans="2:16" ht="14.25" customHeight="1" x14ac:dyDescent="0.15">
      <c r="B36" s="526">
        <v>41269</v>
      </c>
      <c r="C36" s="203"/>
      <c r="D36" s="204">
        <v>41271</v>
      </c>
      <c r="E36" s="212">
        <v>0</v>
      </c>
      <c r="F36" s="212">
        <v>0</v>
      </c>
      <c r="G36" s="212">
        <v>0</v>
      </c>
      <c r="H36" s="516">
        <v>5557.3</v>
      </c>
      <c r="I36" s="212">
        <v>0</v>
      </c>
      <c r="J36" s="212">
        <v>0</v>
      </c>
      <c r="K36" s="212">
        <v>0</v>
      </c>
      <c r="L36" s="516">
        <v>2129.6999999999998</v>
      </c>
      <c r="M36" s="212">
        <v>0</v>
      </c>
      <c r="N36" s="212">
        <v>0</v>
      </c>
      <c r="O36" s="212">
        <v>0</v>
      </c>
      <c r="P36" s="516">
        <v>16281.5</v>
      </c>
    </row>
    <row r="37" spans="2:16" ht="14.25" customHeight="1" x14ac:dyDescent="0.15">
      <c r="B37" s="526" t="s">
        <v>124</v>
      </c>
      <c r="C37" s="203"/>
      <c r="D37" s="204"/>
      <c r="E37" s="515"/>
      <c r="F37" s="516"/>
      <c r="G37" s="517"/>
      <c r="H37" s="516"/>
      <c r="I37" s="515"/>
      <c r="J37" s="516"/>
      <c r="K37" s="517"/>
      <c r="L37" s="516"/>
      <c r="M37" s="515"/>
      <c r="N37" s="516"/>
      <c r="O37" s="517"/>
      <c r="P37" s="516"/>
    </row>
    <row r="38" spans="2:16" ht="14.25" customHeight="1" x14ac:dyDescent="0.15">
      <c r="B38" s="536"/>
      <c r="C38" s="215"/>
      <c r="D38" s="216"/>
      <c r="E38" s="529"/>
      <c r="F38" s="522"/>
      <c r="G38" s="530"/>
      <c r="H38" s="522"/>
      <c r="I38" s="522"/>
      <c r="J38" s="522"/>
      <c r="K38" s="522"/>
      <c r="L38" s="522"/>
      <c r="M38" s="522"/>
      <c r="N38" s="522"/>
      <c r="O38" s="522"/>
      <c r="P38" s="522"/>
    </row>
    <row r="40" spans="2:16" x14ac:dyDescent="0.15">
      <c r="P40" s="161"/>
    </row>
    <row r="41" spans="2:16" x14ac:dyDescent="0.15">
      <c r="P41" s="161"/>
    </row>
    <row r="42" spans="2:16" x14ac:dyDescent="0.15"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161"/>
    </row>
    <row r="43" spans="2:16" x14ac:dyDescent="0.15">
      <c r="P43" s="240"/>
    </row>
    <row r="44" spans="2:16" x14ac:dyDescent="0.15">
      <c r="P44" s="240"/>
    </row>
    <row r="45" spans="2:16" x14ac:dyDescent="0.15">
      <c r="P45" s="161"/>
    </row>
    <row r="46" spans="2:16" x14ac:dyDescent="0.15">
      <c r="P46" s="161"/>
    </row>
    <row r="47" spans="2:16" x14ac:dyDescent="0.15">
      <c r="P47" s="517"/>
    </row>
    <row r="48" spans="2:16" x14ac:dyDescent="0.15">
      <c r="P48" s="517"/>
    </row>
    <row r="49" spans="16:16" x14ac:dyDescent="0.15">
      <c r="P49" s="517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>
      <selection activeCell="G42" sqref="G42"/>
    </sheetView>
  </sheetViews>
  <sheetFormatPr defaultColWidth="7.5" defaultRowHeight="12" x14ac:dyDescent="0.15"/>
  <cols>
    <col min="1" max="1" width="1.25" style="494" customWidth="1"/>
    <col min="2" max="2" width="4.125" style="494" customWidth="1"/>
    <col min="3" max="3" width="3.125" style="494" customWidth="1"/>
    <col min="4" max="4" width="2.625" style="494" customWidth="1"/>
    <col min="5" max="7" width="5.875" style="494" customWidth="1"/>
    <col min="8" max="8" width="7.875" style="494" customWidth="1"/>
    <col min="9" max="11" width="5.875" style="494" customWidth="1"/>
    <col min="12" max="12" width="8" style="494" customWidth="1"/>
    <col min="13" max="15" width="5.875" style="494" customWidth="1"/>
    <col min="16" max="16" width="8" style="494" customWidth="1"/>
    <col min="17" max="19" width="5.875" style="494" customWidth="1"/>
    <col min="20" max="20" width="8" style="494" customWidth="1"/>
    <col min="21" max="23" width="5.875" style="494" customWidth="1"/>
    <col min="24" max="24" width="8" style="494" customWidth="1"/>
    <col min="25" max="16384" width="7.5" style="494"/>
  </cols>
  <sheetData>
    <row r="3" spans="2:33" x14ac:dyDescent="0.15">
      <c r="B3" s="494" t="s">
        <v>374</v>
      </c>
    </row>
    <row r="4" spans="2:33" x14ac:dyDescent="0.15"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X4" s="495" t="s">
        <v>216</v>
      </c>
    </row>
    <row r="5" spans="2:33" ht="8.25" customHeight="1" x14ac:dyDescent="0.15"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Z5" s="493"/>
      <c r="AA5" s="493"/>
      <c r="AB5" s="493"/>
      <c r="AC5" s="493"/>
      <c r="AD5" s="493"/>
      <c r="AE5" s="493"/>
      <c r="AF5" s="493"/>
    </row>
    <row r="6" spans="2:33" ht="13.5" customHeight="1" x14ac:dyDescent="0.15">
      <c r="B6" s="537"/>
      <c r="C6" s="498" t="s">
        <v>83</v>
      </c>
      <c r="D6" s="499"/>
      <c r="E6" s="538" t="s">
        <v>87</v>
      </c>
      <c r="F6" s="501"/>
      <c r="G6" s="501"/>
      <c r="H6" s="502"/>
      <c r="I6" s="538" t="s">
        <v>98</v>
      </c>
      <c r="J6" s="501"/>
      <c r="K6" s="501"/>
      <c r="L6" s="502"/>
      <c r="M6" s="538" t="s">
        <v>100</v>
      </c>
      <c r="N6" s="501"/>
      <c r="O6" s="501"/>
      <c r="P6" s="502"/>
      <c r="Q6" s="538" t="s">
        <v>101</v>
      </c>
      <c r="R6" s="501"/>
      <c r="S6" s="501"/>
      <c r="T6" s="502"/>
      <c r="U6" s="538" t="s">
        <v>107</v>
      </c>
      <c r="V6" s="501"/>
      <c r="W6" s="501"/>
      <c r="X6" s="502"/>
      <c r="Z6" s="155"/>
      <c r="AA6" s="155"/>
      <c r="AB6" s="155"/>
      <c r="AC6" s="155"/>
      <c r="AD6" s="155"/>
      <c r="AE6" s="155"/>
      <c r="AF6" s="155"/>
      <c r="AG6" s="155"/>
    </row>
    <row r="7" spans="2:33" ht="13.5" x14ac:dyDescent="0.15">
      <c r="B7" s="514" t="s">
        <v>89</v>
      </c>
      <c r="C7" s="493"/>
      <c r="D7" s="493"/>
      <c r="E7" s="506" t="s">
        <v>90</v>
      </c>
      <c r="F7" s="507" t="s">
        <v>91</v>
      </c>
      <c r="G7" s="508" t="s">
        <v>92</v>
      </c>
      <c r="H7" s="50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55"/>
      <c r="AA7" s="155"/>
      <c r="AB7" s="155"/>
      <c r="AC7" s="155"/>
      <c r="AD7" s="155"/>
      <c r="AE7" s="155"/>
      <c r="AF7" s="155"/>
      <c r="AG7" s="155"/>
    </row>
    <row r="8" spans="2:33" ht="13.5" x14ac:dyDescent="0.15">
      <c r="B8" s="520"/>
      <c r="C8" s="496"/>
      <c r="D8" s="496"/>
      <c r="E8" s="511"/>
      <c r="F8" s="512"/>
      <c r="G8" s="513" t="s">
        <v>94</v>
      </c>
      <c r="H8" s="512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55"/>
      <c r="AA8" s="155"/>
      <c r="AB8" s="155"/>
      <c r="AC8" s="155"/>
      <c r="AD8" s="155"/>
      <c r="AE8" s="155"/>
      <c r="AF8" s="155"/>
      <c r="AG8" s="155"/>
    </row>
    <row r="9" spans="2:33" ht="12" customHeight="1" x14ac:dyDescent="0.15">
      <c r="B9" s="514" t="s">
        <v>0</v>
      </c>
      <c r="C9" s="539">
        <v>19</v>
      </c>
      <c r="D9" s="493" t="s">
        <v>1</v>
      </c>
      <c r="E9" s="540">
        <v>2625</v>
      </c>
      <c r="F9" s="541">
        <v>2993</v>
      </c>
      <c r="G9" s="542">
        <v>2814</v>
      </c>
      <c r="H9" s="541">
        <v>23455</v>
      </c>
      <c r="I9" s="159">
        <v>5565</v>
      </c>
      <c r="J9" s="160">
        <v>6668</v>
      </c>
      <c r="K9" s="161">
        <v>6159</v>
      </c>
      <c r="L9" s="160">
        <v>13356</v>
      </c>
      <c r="M9" s="159">
        <v>2100</v>
      </c>
      <c r="N9" s="160">
        <v>2835</v>
      </c>
      <c r="O9" s="161">
        <v>2487</v>
      </c>
      <c r="P9" s="160">
        <v>85492</v>
      </c>
      <c r="Q9" s="159">
        <v>2100</v>
      </c>
      <c r="R9" s="160">
        <v>3045</v>
      </c>
      <c r="S9" s="161">
        <v>2703</v>
      </c>
      <c r="T9" s="160">
        <v>74798</v>
      </c>
      <c r="U9" s="159">
        <v>2310</v>
      </c>
      <c r="V9" s="160">
        <v>3045</v>
      </c>
      <c r="W9" s="161">
        <v>2713</v>
      </c>
      <c r="X9" s="160">
        <v>50209</v>
      </c>
      <c r="Z9" s="155"/>
      <c r="AA9" s="155"/>
      <c r="AB9" s="155"/>
      <c r="AC9" s="155"/>
      <c r="AD9" s="155"/>
      <c r="AE9" s="155"/>
      <c r="AF9" s="155"/>
      <c r="AG9" s="155"/>
    </row>
    <row r="10" spans="2:33" ht="13.5" x14ac:dyDescent="0.15">
      <c r="B10" s="514"/>
      <c r="C10" s="539">
        <v>20</v>
      </c>
      <c r="D10" s="493"/>
      <c r="E10" s="159">
        <v>2415</v>
      </c>
      <c r="F10" s="160">
        <v>2961</v>
      </c>
      <c r="G10" s="161">
        <v>2685</v>
      </c>
      <c r="H10" s="541">
        <v>29516</v>
      </c>
      <c r="I10" s="159">
        <v>5541</v>
      </c>
      <c r="J10" s="160">
        <v>5687</v>
      </c>
      <c r="K10" s="161">
        <v>5614</v>
      </c>
      <c r="L10" s="160">
        <v>29570</v>
      </c>
      <c r="M10" s="159">
        <v>1995</v>
      </c>
      <c r="N10" s="160">
        <v>2730</v>
      </c>
      <c r="O10" s="161">
        <v>2338</v>
      </c>
      <c r="P10" s="160">
        <v>81615</v>
      </c>
      <c r="Q10" s="159">
        <v>2205</v>
      </c>
      <c r="R10" s="160">
        <v>2835</v>
      </c>
      <c r="S10" s="161">
        <v>2461</v>
      </c>
      <c r="T10" s="160">
        <v>81187</v>
      </c>
      <c r="U10" s="159">
        <v>2205</v>
      </c>
      <c r="V10" s="160">
        <v>2835</v>
      </c>
      <c r="W10" s="161">
        <v>2507</v>
      </c>
      <c r="X10" s="160">
        <v>62313</v>
      </c>
      <c r="Z10" s="155"/>
      <c r="AA10" s="155"/>
      <c r="AB10" s="155"/>
      <c r="AC10" s="155"/>
      <c r="AD10" s="155"/>
      <c r="AE10" s="155"/>
      <c r="AF10" s="155"/>
      <c r="AG10" s="155"/>
    </row>
    <row r="11" spans="2:33" x14ac:dyDescent="0.15">
      <c r="B11" s="514"/>
      <c r="C11" s="539">
        <v>21</v>
      </c>
      <c r="D11" s="493"/>
      <c r="E11" s="159">
        <v>2100</v>
      </c>
      <c r="F11" s="160">
        <v>2940</v>
      </c>
      <c r="G11" s="161">
        <v>2424</v>
      </c>
      <c r="H11" s="160">
        <v>21615</v>
      </c>
      <c r="I11" s="159">
        <v>4200</v>
      </c>
      <c r="J11" s="160">
        <v>5670</v>
      </c>
      <c r="K11" s="161">
        <v>5062</v>
      </c>
      <c r="L11" s="160">
        <v>29480</v>
      </c>
      <c r="M11" s="159">
        <v>1785</v>
      </c>
      <c r="N11" s="160">
        <v>2835</v>
      </c>
      <c r="O11" s="161">
        <v>2249</v>
      </c>
      <c r="P11" s="160">
        <v>76748</v>
      </c>
      <c r="Q11" s="159">
        <v>1890</v>
      </c>
      <c r="R11" s="160">
        <v>2835</v>
      </c>
      <c r="S11" s="161">
        <v>2489</v>
      </c>
      <c r="T11" s="160">
        <v>75294</v>
      </c>
      <c r="U11" s="159">
        <v>1890</v>
      </c>
      <c r="V11" s="160">
        <v>2888</v>
      </c>
      <c r="W11" s="161">
        <v>2528</v>
      </c>
      <c r="X11" s="160">
        <v>66924</v>
      </c>
      <c r="Z11" s="161"/>
      <c r="AA11" s="493"/>
      <c r="AB11" s="493"/>
      <c r="AC11" s="493"/>
      <c r="AD11" s="493"/>
      <c r="AE11" s="493"/>
      <c r="AF11" s="493"/>
    </row>
    <row r="12" spans="2:33" ht="13.5" x14ac:dyDescent="0.15">
      <c r="B12" s="514"/>
      <c r="C12" s="539">
        <v>22</v>
      </c>
      <c r="D12" s="518"/>
      <c r="E12" s="160">
        <v>2073</v>
      </c>
      <c r="F12" s="160">
        <v>2940</v>
      </c>
      <c r="G12" s="160">
        <v>2466</v>
      </c>
      <c r="H12" s="160">
        <v>21003</v>
      </c>
      <c r="I12" s="160">
        <v>4515</v>
      </c>
      <c r="J12" s="160">
        <v>5796</v>
      </c>
      <c r="K12" s="160">
        <v>5055</v>
      </c>
      <c r="L12" s="160">
        <v>19719</v>
      </c>
      <c r="M12" s="160">
        <v>1838</v>
      </c>
      <c r="N12" s="160">
        <v>2625</v>
      </c>
      <c r="O12" s="160">
        <v>2186</v>
      </c>
      <c r="P12" s="160">
        <v>76431</v>
      </c>
      <c r="Q12" s="160">
        <v>1953</v>
      </c>
      <c r="R12" s="160">
        <v>2730</v>
      </c>
      <c r="S12" s="160">
        <v>2416</v>
      </c>
      <c r="T12" s="160">
        <v>69842</v>
      </c>
      <c r="U12" s="160">
        <v>1953</v>
      </c>
      <c r="V12" s="160">
        <v>2783</v>
      </c>
      <c r="W12" s="160">
        <v>2434</v>
      </c>
      <c r="X12" s="543">
        <v>64391</v>
      </c>
      <c r="Z12" s="155"/>
      <c r="AA12" s="155"/>
      <c r="AB12" s="155"/>
      <c r="AC12" s="155"/>
      <c r="AD12" s="155"/>
      <c r="AE12" s="493"/>
      <c r="AF12" s="493"/>
    </row>
    <row r="13" spans="2:33" ht="13.5" x14ac:dyDescent="0.15">
      <c r="B13" s="520"/>
      <c r="C13" s="513">
        <v>23</v>
      </c>
      <c r="D13" s="521"/>
      <c r="E13" s="289">
        <v>2089.5</v>
      </c>
      <c r="F13" s="289">
        <v>2730</v>
      </c>
      <c r="G13" s="289">
        <v>2089.5</v>
      </c>
      <c r="H13" s="289">
        <v>2730</v>
      </c>
      <c r="I13" s="243">
        <v>4305</v>
      </c>
      <c r="J13" s="289">
        <v>5407.5</v>
      </c>
      <c r="K13" s="289">
        <v>4903.4917564299858</v>
      </c>
      <c r="L13" s="289">
        <v>12927.199999999999</v>
      </c>
      <c r="M13" s="289">
        <v>1890</v>
      </c>
      <c r="N13" s="289">
        <v>2572.5</v>
      </c>
      <c r="O13" s="289">
        <v>2216.2496607749877</v>
      </c>
      <c r="P13" s="289">
        <v>59140.9</v>
      </c>
      <c r="Q13" s="289">
        <v>2100</v>
      </c>
      <c r="R13" s="289">
        <v>2730</v>
      </c>
      <c r="S13" s="289">
        <v>2431.6976040097343</v>
      </c>
      <c r="T13" s="289">
        <v>49846.100000000006</v>
      </c>
      <c r="U13" s="289">
        <v>2100</v>
      </c>
      <c r="V13" s="289">
        <v>2730</v>
      </c>
      <c r="W13" s="289">
        <v>2423.7739468536602</v>
      </c>
      <c r="X13" s="312">
        <v>55488.800000000003</v>
      </c>
      <c r="Z13" s="155"/>
      <c r="AA13" s="155"/>
      <c r="AB13" s="155"/>
      <c r="AC13" s="155"/>
      <c r="AD13" s="155"/>
      <c r="AE13" s="493"/>
      <c r="AF13" s="493"/>
    </row>
    <row r="14" spans="2:33" x14ac:dyDescent="0.15">
      <c r="B14" s="157"/>
      <c r="C14" s="148">
        <v>12</v>
      </c>
      <c r="D14" s="162"/>
      <c r="E14" s="230">
        <v>2625</v>
      </c>
      <c r="F14" s="230">
        <v>2730</v>
      </c>
      <c r="G14" s="230">
        <v>2700.3724214145386</v>
      </c>
      <c r="H14" s="230">
        <v>3664.6</v>
      </c>
      <c r="I14" s="230">
        <v>5250</v>
      </c>
      <c r="J14" s="230">
        <v>5250</v>
      </c>
      <c r="K14" s="230">
        <v>5250</v>
      </c>
      <c r="L14" s="230">
        <v>1022.5</v>
      </c>
      <c r="M14" s="160">
        <v>1995</v>
      </c>
      <c r="N14" s="160">
        <v>2415</v>
      </c>
      <c r="O14" s="160">
        <v>2247.5045945100478</v>
      </c>
      <c r="P14" s="160">
        <v>6605.3</v>
      </c>
      <c r="Q14" s="160">
        <v>2100</v>
      </c>
      <c r="R14" s="160">
        <v>2520</v>
      </c>
      <c r="S14" s="160">
        <v>2354.7267920094</v>
      </c>
      <c r="T14" s="160">
        <v>6934.6</v>
      </c>
      <c r="U14" s="160">
        <v>2100</v>
      </c>
      <c r="V14" s="160">
        <v>2625</v>
      </c>
      <c r="W14" s="160">
        <v>2409.9675407512409</v>
      </c>
      <c r="X14" s="543">
        <v>6750.9</v>
      </c>
      <c r="Z14" s="493"/>
      <c r="AA14" s="493"/>
      <c r="AB14" s="493"/>
      <c r="AC14" s="493"/>
    </row>
    <row r="15" spans="2:33" x14ac:dyDescent="0.15">
      <c r="B15" s="157" t="s">
        <v>367</v>
      </c>
      <c r="C15" s="148">
        <v>1</v>
      </c>
      <c r="D15" s="162" t="s">
        <v>368</v>
      </c>
      <c r="E15" s="230">
        <v>0</v>
      </c>
      <c r="F15" s="230">
        <v>0</v>
      </c>
      <c r="G15" s="230">
        <v>0</v>
      </c>
      <c r="H15" s="230">
        <v>475</v>
      </c>
      <c r="I15" s="230">
        <v>0</v>
      </c>
      <c r="J15" s="230">
        <v>0</v>
      </c>
      <c r="K15" s="230">
        <v>0</v>
      </c>
      <c r="L15" s="230">
        <v>542.4</v>
      </c>
      <c r="M15" s="160">
        <v>1785</v>
      </c>
      <c r="N15" s="160">
        <v>2362.5</v>
      </c>
      <c r="O15" s="160">
        <v>2034.5614139490588</v>
      </c>
      <c r="P15" s="160">
        <v>3753.5</v>
      </c>
      <c r="Q15" s="160">
        <v>1890</v>
      </c>
      <c r="R15" s="160">
        <v>2520</v>
      </c>
      <c r="S15" s="160">
        <v>2293.684615384615</v>
      </c>
      <c r="T15" s="160">
        <v>3358.8</v>
      </c>
      <c r="U15" s="160">
        <v>1890</v>
      </c>
      <c r="V15" s="160">
        <v>2625</v>
      </c>
      <c r="W15" s="160">
        <v>2272.8657254430764</v>
      </c>
      <c r="X15" s="543">
        <v>2911.3</v>
      </c>
      <c r="Z15" s="493"/>
      <c r="AA15" s="493"/>
      <c r="AB15" s="493"/>
      <c r="AC15" s="493"/>
    </row>
    <row r="16" spans="2:33" x14ac:dyDescent="0.15">
      <c r="B16" s="157"/>
      <c r="C16" s="148">
        <v>2</v>
      </c>
      <c r="D16" s="162"/>
      <c r="E16" s="230">
        <v>1995</v>
      </c>
      <c r="F16" s="230">
        <v>2635.5</v>
      </c>
      <c r="G16" s="230">
        <v>2238.041958041958</v>
      </c>
      <c r="H16" s="230">
        <v>480.7</v>
      </c>
      <c r="I16" s="230">
        <v>5145</v>
      </c>
      <c r="J16" s="230">
        <v>5145</v>
      </c>
      <c r="K16" s="230">
        <v>5145</v>
      </c>
      <c r="L16" s="230">
        <v>132.9</v>
      </c>
      <c r="M16" s="160">
        <v>1785</v>
      </c>
      <c r="N16" s="160">
        <v>2415</v>
      </c>
      <c r="O16" s="160">
        <v>2052.8742516645216</v>
      </c>
      <c r="P16" s="160">
        <v>3680.2</v>
      </c>
      <c r="Q16" s="160">
        <v>1785</v>
      </c>
      <c r="R16" s="160">
        <v>2520</v>
      </c>
      <c r="S16" s="160">
        <v>2110.5246037215711</v>
      </c>
      <c r="T16" s="160">
        <v>3108.1</v>
      </c>
      <c r="U16" s="160">
        <v>1785</v>
      </c>
      <c r="V16" s="160">
        <v>2625</v>
      </c>
      <c r="W16" s="160">
        <v>2135.0383399209495</v>
      </c>
      <c r="X16" s="543">
        <v>2959.4</v>
      </c>
      <c r="Z16" s="493"/>
      <c r="AA16" s="493"/>
      <c r="AB16" s="493"/>
      <c r="AC16" s="493"/>
    </row>
    <row r="17" spans="2:29" x14ac:dyDescent="0.15">
      <c r="B17" s="157"/>
      <c r="C17" s="148">
        <v>3</v>
      </c>
      <c r="D17" s="162"/>
      <c r="E17" s="230">
        <v>1890</v>
      </c>
      <c r="F17" s="230">
        <v>2625</v>
      </c>
      <c r="G17" s="230">
        <v>2183.5058823529412</v>
      </c>
      <c r="H17" s="230">
        <v>440.3</v>
      </c>
      <c r="I17" s="230">
        <v>4935</v>
      </c>
      <c r="J17" s="230">
        <v>4935</v>
      </c>
      <c r="K17" s="230">
        <v>4935</v>
      </c>
      <c r="L17" s="230">
        <v>224.7</v>
      </c>
      <c r="M17" s="160">
        <v>1785</v>
      </c>
      <c r="N17" s="160">
        <v>2362.5</v>
      </c>
      <c r="O17" s="160">
        <v>2072.9030383172399</v>
      </c>
      <c r="P17" s="160">
        <v>4349.6000000000004</v>
      </c>
      <c r="Q17" s="160">
        <v>1785</v>
      </c>
      <c r="R17" s="160">
        <v>2730</v>
      </c>
      <c r="S17" s="160">
        <v>2285.404167223187</v>
      </c>
      <c r="T17" s="160">
        <v>3657.2</v>
      </c>
      <c r="U17" s="160">
        <v>1785</v>
      </c>
      <c r="V17" s="160">
        <v>2730</v>
      </c>
      <c r="W17" s="160">
        <v>2321.8191463708713</v>
      </c>
      <c r="X17" s="543">
        <v>3473.7</v>
      </c>
      <c r="Z17" s="493"/>
      <c r="AA17" s="493"/>
      <c r="AB17" s="493"/>
      <c r="AC17" s="493"/>
    </row>
    <row r="18" spans="2:29" x14ac:dyDescent="0.15">
      <c r="B18" s="157"/>
      <c r="C18" s="148">
        <v>4</v>
      </c>
      <c r="D18" s="162"/>
      <c r="E18" s="230">
        <v>0</v>
      </c>
      <c r="F18" s="230">
        <v>0</v>
      </c>
      <c r="G18" s="230">
        <v>0</v>
      </c>
      <c r="H18" s="230">
        <v>352.7</v>
      </c>
      <c r="I18" s="230">
        <v>0</v>
      </c>
      <c r="J18" s="230">
        <v>0</v>
      </c>
      <c r="K18" s="230">
        <v>0</v>
      </c>
      <c r="L18" s="230">
        <v>323.60000000000002</v>
      </c>
      <c r="M18" s="160">
        <v>1785</v>
      </c>
      <c r="N18" s="160">
        <v>2415</v>
      </c>
      <c r="O18" s="160">
        <v>2111.1144869405935</v>
      </c>
      <c r="P18" s="160">
        <v>6183.9</v>
      </c>
      <c r="Q18" s="160">
        <v>1785</v>
      </c>
      <c r="R18" s="160">
        <v>2730</v>
      </c>
      <c r="S18" s="160">
        <v>2298.7710965963174</v>
      </c>
      <c r="T18" s="160">
        <v>5114.6000000000004</v>
      </c>
      <c r="U18" s="160">
        <v>1785</v>
      </c>
      <c r="V18" s="160">
        <v>2730</v>
      </c>
      <c r="W18" s="160">
        <v>2303.8277525106087</v>
      </c>
      <c r="X18" s="543">
        <v>5589.6</v>
      </c>
      <c r="Z18" s="493"/>
      <c r="AA18" s="493"/>
      <c r="AB18" s="493"/>
      <c r="AC18" s="493"/>
    </row>
    <row r="19" spans="2:29" x14ac:dyDescent="0.15">
      <c r="B19" s="157"/>
      <c r="C19" s="148">
        <v>5</v>
      </c>
      <c r="D19" s="162"/>
      <c r="E19" s="230">
        <v>2310</v>
      </c>
      <c r="F19" s="230">
        <v>2310</v>
      </c>
      <c r="G19" s="230">
        <v>2310</v>
      </c>
      <c r="H19" s="230">
        <v>311</v>
      </c>
      <c r="I19" s="230">
        <v>0</v>
      </c>
      <c r="J19" s="230">
        <v>0</v>
      </c>
      <c r="K19" s="230">
        <v>0</v>
      </c>
      <c r="L19" s="230">
        <v>250.8</v>
      </c>
      <c r="M19" s="160">
        <v>1785</v>
      </c>
      <c r="N19" s="160">
        <v>2415</v>
      </c>
      <c r="O19" s="160">
        <v>2109.7371024446088</v>
      </c>
      <c r="P19" s="160">
        <v>6392.1</v>
      </c>
      <c r="Q19" s="160">
        <v>1785</v>
      </c>
      <c r="R19" s="160">
        <v>2835</v>
      </c>
      <c r="S19" s="160">
        <v>2343.1023569739314</v>
      </c>
      <c r="T19" s="160">
        <v>5718</v>
      </c>
      <c r="U19" s="160">
        <v>1785</v>
      </c>
      <c r="V19" s="160">
        <v>2835</v>
      </c>
      <c r="W19" s="160">
        <v>2360.6154882932829</v>
      </c>
      <c r="X19" s="543">
        <v>5444.9</v>
      </c>
      <c r="Z19" s="493"/>
      <c r="AA19" s="493"/>
      <c r="AB19" s="493"/>
      <c r="AC19" s="493"/>
    </row>
    <row r="20" spans="2:29" x14ac:dyDescent="0.15">
      <c r="B20" s="157"/>
      <c r="C20" s="148">
        <v>6</v>
      </c>
      <c r="D20" s="162"/>
      <c r="E20" s="230">
        <v>0</v>
      </c>
      <c r="F20" s="230">
        <v>0</v>
      </c>
      <c r="G20" s="230">
        <v>0</v>
      </c>
      <c r="H20" s="230">
        <v>79.7</v>
      </c>
      <c r="I20" s="230">
        <v>0</v>
      </c>
      <c r="J20" s="230">
        <v>0</v>
      </c>
      <c r="K20" s="230">
        <v>0</v>
      </c>
      <c r="L20" s="230">
        <v>117.1</v>
      </c>
      <c r="M20" s="160">
        <v>1785</v>
      </c>
      <c r="N20" s="160">
        <v>2415</v>
      </c>
      <c r="O20" s="160">
        <v>2096.3020756721407</v>
      </c>
      <c r="P20" s="160">
        <v>5996</v>
      </c>
      <c r="Q20" s="160">
        <v>1785</v>
      </c>
      <c r="R20" s="160">
        <v>2835</v>
      </c>
      <c r="S20" s="160">
        <v>2266.6454910952675</v>
      </c>
      <c r="T20" s="160">
        <v>5187.8999999999996</v>
      </c>
      <c r="U20" s="160">
        <v>1785</v>
      </c>
      <c r="V20" s="160">
        <v>2835</v>
      </c>
      <c r="W20" s="160">
        <v>2352.9654943326645</v>
      </c>
      <c r="X20" s="543">
        <v>5323.7</v>
      </c>
      <c r="Z20" s="493"/>
      <c r="AA20" s="493"/>
      <c r="AB20" s="493"/>
      <c r="AC20" s="493"/>
    </row>
    <row r="21" spans="2:29" x14ac:dyDescent="0.15">
      <c r="B21" s="157"/>
      <c r="C21" s="148">
        <v>7</v>
      </c>
      <c r="D21" s="162"/>
      <c r="E21" s="230">
        <v>0</v>
      </c>
      <c r="F21" s="230">
        <v>0</v>
      </c>
      <c r="G21" s="230">
        <v>0</v>
      </c>
      <c r="H21" s="230">
        <v>96.8</v>
      </c>
      <c r="I21" s="230">
        <v>0</v>
      </c>
      <c r="J21" s="230">
        <v>0</v>
      </c>
      <c r="K21" s="230">
        <v>0</v>
      </c>
      <c r="L21" s="230">
        <v>178.1</v>
      </c>
      <c r="M21" s="160">
        <v>1785</v>
      </c>
      <c r="N21" s="160">
        <v>2415</v>
      </c>
      <c r="O21" s="160">
        <v>2121.304043126685</v>
      </c>
      <c r="P21" s="160">
        <v>6329.9</v>
      </c>
      <c r="Q21" s="160">
        <v>1785</v>
      </c>
      <c r="R21" s="160">
        <v>2572.5</v>
      </c>
      <c r="S21" s="160">
        <v>2233.5159970487634</v>
      </c>
      <c r="T21" s="160">
        <v>5819.6</v>
      </c>
      <c r="U21" s="160">
        <v>1785</v>
      </c>
      <c r="V21" s="160">
        <v>2572.5</v>
      </c>
      <c r="W21" s="160">
        <v>2257.3627806378913</v>
      </c>
      <c r="X21" s="543">
        <v>5684.5</v>
      </c>
      <c r="Z21" s="493"/>
      <c r="AA21" s="493"/>
      <c r="AB21" s="493"/>
      <c r="AC21" s="493"/>
    </row>
    <row r="22" spans="2:29" x14ac:dyDescent="0.15">
      <c r="B22" s="157"/>
      <c r="C22" s="148">
        <v>8</v>
      </c>
      <c r="D22" s="162"/>
      <c r="E22" s="230">
        <v>0</v>
      </c>
      <c r="F22" s="230">
        <v>0</v>
      </c>
      <c r="G22" s="230">
        <v>0</v>
      </c>
      <c r="H22" s="230">
        <v>139.1</v>
      </c>
      <c r="I22" s="230">
        <v>0</v>
      </c>
      <c r="J22" s="230">
        <v>0</v>
      </c>
      <c r="K22" s="230">
        <v>0</v>
      </c>
      <c r="L22" s="230">
        <v>198.8</v>
      </c>
      <c r="M22" s="160">
        <v>1785</v>
      </c>
      <c r="N22" s="160">
        <v>2310</v>
      </c>
      <c r="O22" s="160">
        <v>2052.7707236842102</v>
      </c>
      <c r="P22" s="160">
        <v>5514.4</v>
      </c>
      <c r="Q22" s="160">
        <v>1785</v>
      </c>
      <c r="R22" s="160">
        <v>2572.5</v>
      </c>
      <c r="S22" s="160">
        <v>2254.3613935406711</v>
      </c>
      <c r="T22" s="160">
        <v>4935.7</v>
      </c>
      <c r="U22" s="160">
        <v>1785</v>
      </c>
      <c r="V22" s="160">
        <v>2572.5</v>
      </c>
      <c r="W22" s="160">
        <v>2270.4791025692257</v>
      </c>
      <c r="X22" s="543">
        <v>5990.6</v>
      </c>
      <c r="Z22" s="493"/>
      <c r="AA22" s="493"/>
      <c r="AB22" s="493"/>
      <c r="AC22" s="493"/>
    </row>
    <row r="23" spans="2:29" x14ac:dyDescent="0.15">
      <c r="B23" s="157"/>
      <c r="C23" s="148">
        <v>9</v>
      </c>
      <c r="D23" s="162"/>
      <c r="E23" s="230">
        <v>2359.35</v>
      </c>
      <c r="F23" s="230">
        <v>2359.35</v>
      </c>
      <c r="G23" s="230">
        <v>2359.2455261274163</v>
      </c>
      <c r="H23" s="230">
        <v>203.1</v>
      </c>
      <c r="I23" s="230">
        <v>0</v>
      </c>
      <c r="J23" s="230">
        <v>0</v>
      </c>
      <c r="K23" s="230">
        <v>0</v>
      </c>
      <c r="L23" s="230">
        <v>456.2</v>
      </c>
      <c r="M23" s="160">
        <v>1785</v>
      </c>
      <c r="N23" s="160">
        <v>2415</v>
      </c>
      <c r="O23" s="160">
        <v>2121.3866615955976</v>
      </c>
      <c r="P23" s="160">
        <v>3910.2</v>
      </c>
      <c r="Q23" s="160">
        <v>1785</v>
      </c>
      <c r="R23" s="160">
        <v>2572.5</v>
      </c>
      <c r="S23" s="160">
        <v>2183.5156205824151</v>
      </c>
      <c r="T23" s="160">
        <v>3799.6</v>
      </c>
      <c r="U23" s="160">
        <v>1785</v>
      </c>
      <c r="V23" s="160">
        <v>2572.5</v>
      </c>
      <c r="W23" s="160">
        <v>2203.7939822250792</v>
      </c>
      <c r="X23" s="543">
        <v>5289.1</v>
      </c>
      <c r="Z23" s="493"/>
      <c r="AA23" s="493"/>
      <c r="AB23" s="493"/>
      <c r="AC23" s="493"/>
    </row>
    <row r="24" spans="2:29" x14ac:dyDescent="0.15">
      <c r="B24" s="157"/>
      <c r="C24" s="148">
        <v>10</v>
      </c>
      <c r="D24" s="162"/>
      <c r="E24" s="230">
        <v>2415</v>
      </c>
      <c r="F24" s="230">
        <v>2415</v>
      </c>
      <c r="G24" s="230">
        <v>2415</v>
      </c>
      <c r="H24" s="230">
        <v>236</v>
      </c>
      <c r="I24" s="230">
        <v>5407.5</v>
      </c>
      <c r="J24" s="230">
        <v>5407.5</v>
      </c>
      <c r="K24" s="230">
        <v>5407.5</v>
      </c>
      <c r="L24" s="230">
        <v>657.5</v>
      </c>
      <c r="M24" s="160">
        <v>1785</v>
      </c>
      <c r="N24" s="160">
        <v>2625</v>
      </c>
      <c r="O24" s="160">
        <v>2211.395696508815</v>
      </c>
      <c r="P24" s="160">
        <v>5387.2</v>
      </c>
      <c r="Q24" s="160">
        <v>1785</v>
      </c>
      <c r="R24" s="160">
        <v>2625</v>
      </c>
      <c r="S24" s="160">
        <v>2353.1893756010213</v>
      </c>
      <c r="T24" s="160">
        <v>4315.2</v>
      </c>
      <c r="U24" s="160">
        <v>1785</v>
      </c>
      <c r="V24" s="160">
        <v>2625</v>
      </c>
      <c r="W24" s="160">
        <v>2382.5473341886204</v>
      </c>
      <c r="X24" s="543">
        <v>5472.9</v>
      </c>
      <c r="Z24" s="493"/>
      <c r="AA24" s="493"/>
      <c r="AB24" s="493"/>
      <c r="AC24" s="493"/>
    </row>
    <row r="25" spans="2:29" x14ac:dyDescent="0.15">
      <c r="B25" s="157"/>
      <c r="C25" s="148">
        <v>11</v>
      </c>
      <c r="D25" s="162"/>
      <c r="E25" s="230">
        <v>2506.35</v>
      </c>
      <c r="F25" s="230">
        <v>2506.35</v>
      </c>
      <c r="G25" s="230">
        <v>2506.2509433962264</v>
      </c>
      <c r="H25" s="230">
        <v>184.6</v>
      </c>
      <c r="I25" s="230">
        <v>5271</v>
      </c>
      <c r="J25" s="230">
        <v>6405</v>
      </c>
      <c r="K25" s="230">
        <v>5765.8477104532849</v>
      </c>
      <c r="L25" s="230">
        <v>1369</v>
      </c>
      <c r="M25" s="160">
        <v>1785</v>
      </c>
      <c r="N25" s="160">
        <v>2730</v>
      </c>
      <c r="O25" s="160">
        <v>2193.6682931822843</v>
      </c>
      <c r="P25" s="160">
        <v>6051.9</v>
      </c>
      <c r="Q25" s="160">
        <v>1890</v>
      </c>
      <c r="R25" s="160">
        <v>2730</v>
      </c>
      <c r="S25" s="160">
        <v>2336.3585141331887</v>
      </c>
      <c r="T25" s="160">
        <v>4437.6000000000004</v>
      </c>
      <c r="U25" s="160">
        <v>1890</v>
      </c>
      <c r="V25" s="160">
        <v>2730</v>
      </c>
      <c r="W25" s="160">
        <v>2342.4921189905526</v>
      </c>
      <c r="X25" s="543">
        <v>5661.2</v>
      </c>
      <c r="Z25" s="493"/>
      <c r="AA25" s="493"/>
      <c r="AB25" s="493"/>
      <c r="AC25" s="493"/>
    </row>
    <row r="26" spans="2:29" x14ac:dyDescent="0.15">
      <c r="B26" s="150"/>
      <c r="C26" s="154">
        <v>12</v>
      </c>
      <c r="D26" s="163"/>
      <c r="E26" s="248">
        <v>2415</v>
      </c>
      <c r="F26" s="248">
        <v>2782.5</v>
      </c>
      <c r="G26" s="248">
        <v>2598.4267129228106</v>
      </c>
      <c r="H26" s="248">
        <v>4579.6000000000004</v>
      </c>
      <c r="I26" s="248">
        <v>5565</v>
      </c>
      <c r="J26" s="248">
        <v>6615</v>
      </c>
      <c r="K26" s="248">
        <v>6008.6207363291815</v>
      </c>
      <c r="L26" s="248">
        <v>888.3</v>
      </c>
      <c r="M26" s="172">
        <v>1890</v>
      </c>
      <c r="N26" s="172">
        <v>2940</v>
      </c>
      <c r="O26" s="172">
        <v>2399.2326961107451</v>
      </c>
      <c r="P26" s="172">
        <v>7731</v>
      </c>
      <c r="Q26" s="172">
        <v>1995</v>
      </c>
      <c r="R26" s="172">
        <v>2940</v>
      </c>
      <c r="S26" s="172">
        <v>2524.2852081255601</v>
      </c>
      <c r="T26" s="172">
        <v>7692.7</v>
      </c>
      <c r="U26" s="172">
        <v>1995</v>
      </c>
      <c r="V26" s="172">
        <v>2940</v>
      </c>
      <c r="W26" s="172">
        <v>2539.4063666761613</v>
      </c>
      <c r="X26" s="235">
        <v>8655.2000000000007</v>
      </c>
      <c r="Z26" s="493"/>
      <c r="AA26" s="493"/>
      <c r="AB26" s="493"/>
      <c r="AC26" s="493"/>
    </row>
    <row r="27" spans="2:29" ht="14.25" customHeight="1" x14ac:dyDescent="0.15">
      <c r="B27" s="514"/>
      <c r="C27" s="544" t="s">
        <v>83</v>
      </c>
      <c r="D27" s="545"/>
      <c r="E27" s="721" t="s">
        <v>108</v>
      </c>
      <c r="F27" s="722"/>
      <c r="G27" s="722"/>
      <c r="H27" s="722"/>
      <c r="I27" s="722" t="s">
        <v>375</v>
      </c>
      <c r="J27" s="722"/>
      <c r="K27" s="722"/>
      <c r="L27" s="723"/>
      <c r="Z27" s="155"/>
      <c r="AA27" s="155"/>
      <c r="AB27" s="493"/>
      <c r="AC27" s="493"/>
    </row>
    <row r="28" spans="2:29" ht="13.5" x14ac:dyDescent="0.15">
      <c r="B28" s="514" t="s">
        <v>89</v>
      </c>
      <c r="C28" s="493"/>
      <c r="D28" s="518"/>
      <c r="E28" s="546" t="s">
        <v>90</v>
      </c>
      <c r="F28" s="507" t="s">
        <v>91</v>
      </c>
      <c r="G28" s="539" t="s">
        <v>92</v>
      </c>
      <c r="H28" s="507" t="s">
        <v>93</v>
      </c>
      <c r="I28" s="546" t="s">
        <v>90</v>
      </c>
      <c r="J28" s="547" t="s">
        <v>91</v>
      </c>
      <c r="K28" s="539" t="s">
        <v>92</v>
      </c>
      <c r="L28" s="547" t="s">
        <v>93</v>
      </c>
      <c r="X28" s="161"/>
      <c r="Y28" s="493"/>
      <c r="Z28" s="155"/>
      <c r="AA28" s="155"/>
      <c r="AB28" s="493"/>
      <c r="AC28" s="493"/>
    </row>
    <row r="29" spans="2:29" ht="13.5" x14ac:dyDescent="0.15">
      <c r="B29" s="520"/>
      <c r="C29" s="496"/>
      <c r="D29" s="521"/>
      <c r="E29" s="511"/>
      <c r="F29" s="512"/>
      <c r="G29" s="513" t="s">
        <v>94</v>
      </c>
      <c r="H29" s="512"/>
      <c r="I29" s="511"/>
      <c r="J29" s="512"/>
      <c r="K29" s="513" t="s">
        <v>94</v>
      </c>
      <c r="L29" s="512"/>
      <c r="X29" s="161"/>
      <c r="Y29" s="493"/>
      <c r="Z29" s="155"/>
      <c r="AA29" s="155"/>
      <c r="AB29" s="493"/>
      <c r="AC29" s="493"/>
    </row>
    <row r="30" spans="2:29" ht="13.5" x14ac:dyDescent="0.15">
      <c r="B30" s="514" t="s">
        <v>0</v>
      </c>
      <c r="C30" s="539">
        <v>19</v>
      </c>
      <c r="D30" s="494" t="s">
        <v>1</v>
      </c>
      <c r="E30" s="515">
        <v>1890</v>
      </c>
      <c r="F30" s="516">
        <v>2573</v>
      </c>
      <c r="G30" s="517">
        <v>2220</v>
      </c>
      <c r="H30" s="516">
        <v>77257</v>
      </c>
      <c r="I30" s="515">
        <v>1050</v>
      </c>
      <c r="J30" s="516">
        <v>1575</v>
      </c>
      <c r="K30" s="516">
        <v>1319</v>
      </c>
      <c r="L30" s="519">
        <v>103112</v>
      </c>
      <c r="V30" s="493"/>
      <c r="W30" s="493"/>
      <c r="X30" s="161"/>
      <c r="Y30" s="493"/>
      <c r="Z30" s="155"/>
      <c r="AA30" s="155"/>
      <c r="AB30" s="493"/>
      <c r="AC30" s="493"/>
    </row>
    <row r="31" spans="2:29" ht="13.5" x14ac:dyDescent="0.15">
      <c r="B31" s="514"/>
      <c r="C31" s="539">
        <v>20</v>
      </c>
      <c r="E31" s="515">
        <v>1785</v>
      </c>
      <c r="F31" s="516">
        <v>2678</v>
      </c>
      <c r="G31" s="517">
        <v>2100</v>
      </c>
      <c r="H31" s="516">
        <v>113513</v>
      </c>
      <c r="I31" s="515">
        <v>1050</v>
      </c>
      <c r="J31" s="516">
        <v>1365</v>
      </c>
      <c r="K31" s="516">
        <v>1264</v>
      </c>
      <c r="L31" s="519">
        <v>113445</v>
      </c>
      <c r="V31" s="493"/>
      <c r="W31" s="493"/>
      <c r="X31" s="240"/>
      <c r="Y31" s="493"/>
      <c r="Z31" s="155"/>
      <c r="AA31" s="155"/>
      <c r="AB31" s="493"/>
      <c r="AC31" s="493"/>
    </row>
    <row r="32" spans="2:29" x14ac:dyDescent="0.15">
      <c r="B32" s="514"/>
      <c r="C32" s="539">
        <v>21</v>
      </c>
      <c r="D32" s="493"/>
      <c r="E32" s="515">
        <v>1680</v>
      </c>
      <c r="F32" s="516">
        <v>2678</v>
      </c>
      <c r="G32" s="517">
        <v>2113</v>
      </c>
      <c r="H32" s="516">
        <v>104296</v>
      </c>
      <c r="I32" s="515">
        <v>1050</v>
      </c>
      <c r="J32" s="516">
        <v>1575</v>
      </c>
      <c r="K32" s="516">
        <v>1340</v>
      </c>
      <c r="L32" s="519">
        <v>105146</v>
      </c>
      <c r="V32" s="493"/>
      <c r="W32" s="493"/>
      <c r="X32" s="240"/>
      <c r="Y32" s="493"/>
      <c r="Z32" s="493"/>
      <c r="AA32" s="493"/>
      <c r="AB32" s="493"/>
      <c r="AC32" s="493"/>
    </row>
    <row r="33" spans="2:29" ht="13.5" x14ac:dyDescent="0.15">
      <c r="B33" s="514"/>
      <c r="C33" s="539">
        <v>22</v>
      </c>
      <c r="D33" s="518"/>
      <c r="E33" s="516">
        <v>1680</v>
      </c>
      <c r="F33" s="516">
        <v>2310</v>
      </c>
      <c r="G33" s="516">
        <v>1963</v>
      </c>
      <c r="H33" s="516">
        <v>96949</v>
      </c>
      <c r="I33" s="516">
        <v>1050</v>
      </c>
      <c r="J33" s="516">
        <v>1523</v>
      </c>
      <c r="K33" s="516">
        <v>1294</v>
      </c>
      <c r="L33" s="519">
        <v>95159</v>
      </c>
      <c r="V33" s="493"/>
      <c r="W33" s="155"/>
      <c r="X33" s="161"/>
      <c r="Y33" s="155"/>
      <c r="Z33" s="155"/>
      <c r="AA33" s="155"/>
      <c r="AB33" s="493"/>
      <c r="AC33" s="493"/>
    </row>
    <row r="34" spans="2:29" ht="13.5" x14ac:dyDescent="0.15">
      <c r="B34" s="520"/>
      <c r="C34" s="513">
        <v>23</v>
      </c>
      <c r="D34" s="521"/>
      <c r="E34" s="289">
        <v>1732.5</v>
      </c>
      <c r="F34" s="289">
        <v>2362.5</v>
      </c>
      <c r="G34" s="289">
        <v>2060.8280353122827</v>
      </c>
      <c r="H34" s="289">
        <v>70429.100000000006</v>
      </c>
      <c r="I34" s="289">
        <v>1050</v>
      </c>
      <c r="J34" s="289">
        <v>1470</v>
      </c>
      <c r="K34" s="289">
        <v>1317.1098404783445</v>
      </c>
      <c r="L34" s="289">
        <v>100011.8</v>
      </c>
      <c r="V34" s="493"/>
      <c r="W34" s="155"/>
      <c r="X34" s="161"/>
      <c r="Y34" s="155"/>
      <c r="Z34" s="155"/>
      <c r="AA34" s="155"/>
      <c r="AB34" s="493"/>
      <c r="AC34" s="493"/>
    </row>
    <row r="35" spans="2:29" x14ac:dyDescent="0.15">
      <c r="B35" s="157"/>
      <c r="C35" s="148">
        <v>12</v>
      </c>
      <c r="D35" s="162"/>
      <c r="E35" s="160">
        <v>1890</v>
      </c>
      <c r="F35" s="160">
        <v>2362.5</v>
      </c>
      <c r="G35" s="160">
        <v>2025.6773562107301</v>
      </c>
      <c r="H35" s="160">
        <v>8181</v>
      </c>
      <c r="I35" s="160">
        <v>1260</v>
      </c>
      <c r="J35" s="160">
        <v>1470</v>
      </c>
      <c r="K35" s="160">
        <v>1371.7589009750525</v>
      </c>
      <c r="L35" s="543">
        <v>8337.7000000000007</v>
      </c>
    </row>
    <row r="36" spans="2:29" x14ac:dyDescent="0.15">
      <c r="B36" s="157" t="s">
        <v>367</v>
      </c>
      <c r="C36" s="148">
        <v>1</v>
      </c>
      <c r="D36" s="162" t="s">
        <v>368</v>
      </c>
      <c r="E36" s="160">
        <v>1680</v>
      </c>
      <c r="F36" s="160">
        <v>2100</v>
      </c>
      <c r="G36" s="160">
        <v>1947.2680511182109</v>
      </c>
      <c r="H36" s="543">
        <v>4933.3</v>
      </c>
      <c r="I36" s="160">
        <v>1050</v>
      </c>
      <c r="J36" s="160">
        <v>1470</v>
      </c>
      <c r="K36" s="160">
        <v>1374.9743033882144</v>
      </c>
      <c r="L36" s="543">
        <v>6112.8</v>
      </c>
    </row>
    <row r="37" spans="2:29" x14ac:dyDescent="0.15">
      <c r="B37" s="157"/>
      <c r="C37" s="148">
        <v>2</v>
      </c>
      <c r="D37" s="162"/>
      <c r="E37" s="160">
        <v>1680</v>
      </c>
      <c r="F37" s="160">
        <v>2344.65</v>
      </c>
      <c r="G37" s="160">
        <v>1973.9487093304651</v>
      </c>
      <c r="H37" s="160">
        <v>5136.2</v>
      </c>
      <c r="I37" s="160">
        <v>1050</v>
      </c>
      <c r="J37" s="160">
        <v>1522.5</v>
      </c>
      <c r="K37" s="160">
        <v>1381.3263027118105</v>
      </c>
      <c r="L37" s="543">
        <v>8410.7999999999993</v>
      </c>
    </row>
    <row r="38" spans="2:29" x14ac:dyDescent="0.15">
      <c r="B38" s="157"/>
      <c r="C38" s="148">
        <v>3</v>
      </c>
      <c r="D38" s="162"/>
      <c r="E38" s="160">
        <v>1680</v>
      </c>
      <c r="F38" s="160">
        <v>2415</v>
      </c>
      <c r="G38" s="160">
        <v>1987.4417670682724</v>
      </c>
      <c r="H38" s="160">
        <v>5532.8</v>
      </c>
      <c r="I38" s="160">
        <v>1050</v>
      </c>
      <c r="J38" s="160">
        <v>1522.5</v>
      </c>
      <c r="K38" s="160">
        <v>1355.7046255930247</v>
      </c>
      <c r="L38" s="543">
        <v>7827.6</v>
      </c>
    </row>
    <row r="39" spans="2:29" x14ac:dyDescent="0.15">
      <c r="B39" s="157"/>
      <c r="C39" s="148">
        <v>4</v>
      </c>
      <c r="D39" s="162"/>
      <c r="E39" s="160">
        <v>1680</v>
      </c>
      <c r="F39" s="160">
        <v>2415</v>
      </c>
      <c r="G39" s="160">
        <v>1980.6479713603808</v>
      </c>
      <c r="H39" s="160">
        <v>7761.7</v>
      </c>
      <c r="I39" s="160">
        <v>1050</v>
      </c>
      <c r="J39" s="160">
        <v>1522.5</v>
      </c>
      <c r="K39" s="160">
        <v>1312.9945291726513</v>
      </c>
      <c r="L39" s="543">
        <v>9199</v>
      </c>
    </row>
    <row r="40" spans="2:29" x14ac:dyDescent="0.15">
      <c r="B40" s="157"/>
      <c r="C40" s="148">
        <v>5</v>
      </c>
      <c r="D40" s="162"/>
      <c r="E40" s="160">
        <v>1680</v>
      </c>
      <c r="F40" s="160">
        <v>2415</v>
      </c>
      <c r="G40" s="160">
        <v>1979.4402623612521</v>
      </c>
      <c r="H40" s="160">
        <v>7559.5</v>
      </c>
      <c r="I40" s="160">
        <v>1050</v>
      </c>
      <c r="J40" s="160">
        <v>1522.5</v>
      </c>
      <c r="K40" s="160">
        <v>1306.0050715853099</v>
      </c>
      <c r="L40" s="543">
        <v>8422.1</v>
      </c>
    </row>
    <row r="41" spans="2:29" x14ac:dyDescent="0.15">
      <c r="B41" s="157"/>
      <c r="C41" s="148">
        <v>6</v>
      </c>
      <c r="D41" s="162"/>
      <c r="E41" s="160">
        <v>1785</v>
      </c>
      <c r="F41" s="160">
        <v>2415</v>
      </c>
      <c r="G41" s="160">
        <v>1996.6279523716571</v>
      </c>
      <c r="H41" s="160">
        <v>6266.7</v>
      </c>
      <c r="I41" s="160">
        <v>1050</v>
      </c>
      <c r="J41" s="160">
        <v>1522.5</v>
      </c>
      <c r="K41" s="160">
        <v>1296.829538645896</v>
      </c>
      <c r="L41" s="543">
        <v>8127.5</v>
      </c>
    </row>
    <row r="42" spans="2:29" x14ac:dyDescent="0.15">
      <c r="B42" s="157"/>
      <c r="C42" s="148">
        <v>7</v>
      </c>
      <c r="D42" s="162"/>
      <c r="E42" s="160">
        <v>1575</v>
      </c>
      <c r="F42" s="160">
        <v>2415</v>
      </c>
      <c r="G42" s="160">
        <v>1966.9050921782703</v>
      </c>
      <c r="H42" s="160">
        <v>5895.7</v>
      </c>
      <c r="I42" s="160">
        <v>1050</v>
      </c>
      <c r="J42" s="160">
        <v>1522.5</v>
      </c>
      <c r="K42" s="160">
        <v>1306.9830453211607</v>
      </c>
      <c r="L42" s="543">
        <v>8001.1</v>
      </c>
    </row>
    <row r="43" spans="2:29" x14ac:dyDescent="0.15">
      <c r="B43" s="157"/>
      <c r="C43" s="148">
        <v>8</v>
      </c>
      <c r="D43" s="162"/>
      <c r="E43" s="160">
        <v>1575</v>
      </c>
      <c r="F43" s="160">
        <v>2257.5</v>
      </c>
      <c r="G43" s="160">
        <v>1895.1645097353376</v>
      </c>
      <c r="H43" s="160">
        <v>5529.2</v>
      </c>
      <c r="I43" s="160">
        <v>945</v>
      </c>
      <c r="J43" s="160">
        <v>1470</v>
      </c>
      <c r="K43" s="160">
        <v>1300.6785701221729</v>
      </c>
      <c r="L43" s="543">
        <v>7300.6</v>
      </c>
    </row>
    <row r="44" spans="2:29" x14ac:dyDescent="0.15">
      <c r="B44" s="157"/>
      <c r="C44" s="148">
        <v>9</v>
      </c>
      <c r="D44" s="162"/>
      <c r="E44" s="160">
        <v>1575</v>
      </c>
      <c r="F44" s="160">
        <v>2415</v>
      </c>
      <c r="G44" s="160">
        <v>1969.1443608790808</v>
      </c>
      <c r="H44" s="160">
        <v>5117.2</v>
      </c>
      <c r="I44" s="160">
        <v>1050</v>
      </c>
      <c r="J44" s="160">
        <v>1470</v>
      </c>
      <c r="K44" s="160">
        <v>1294.427343470838</v>
      </c>
      <c r="L44" s="543">
        <v>6620.2</v>
      </c>
    </row>
    <row r="45" spans="2:29" x14ac:dyDescent="0.15">
      <c r="B45" s="157"/>
      <c r="C45" s="148">
        <v>10</v>
      </c>
      <c r="D45" s="162"/>
      <c r="E45" s="160">
        <v>1575</v>
      </c>
      <c r="F45" s="160">
        <v>2625</v>
      </c>
      <c r="G45" s="160">
        <v>2087.137262538949</v>
      </c>
      <c r="H45" s="160">
        <v>5295.1</v>
      </c>
      <c r="I45" s="160">
        <v>1050</v>
      </c>
      <c r="J45" s="160">
        <v>1470</v>
      </c>
      <c r="K45" s="160">
        <v>1283.9394950515762</v>
      </c>
      <c r="L45" s="543">
        <v>7661.8</v>
      </c>
    </row>
    <row r="46" spans="2:29" x14ac:dyDescent="0.15">
      <c r="B46" s="157"/>
      <c r="C46" s="148">
        <v>11</v>
      </c>
      <c r="D46" s="162"/>
      <c r="E46" s="160">
        <v>1575</v>
      </c>
      <c r="F46" s="160">
        <v>2730</v>
      </c>
      <c r="G46" s="160">
        <v>2075.2258659217887</v>
      </c>
      <c r="H46" s="160">
        <v>5723</v>
      </c>
      <c r="I46" s="160">
        <v>1050</v>
      </c>
      <c r="J46" s="160">
        <v>1575</v>
      </c>
      <c r="K46" s="160">
        <v>1278.473963846591</v>
      </c>
      <c r="L46" s="543">
        <v>6708.7</v>
      </c>
    </row>
    <row r="47" spans="2:29" x14ac:dyDescent="0.15">
      <c r="B47" s="150"/>
      <c r="C47" s="154">
        <v>12</v>
      </c>
      <c r="D47" s="163"/>
      <c r="E47" s="172">
        <v>1680</v>
      </c>
      <c r="F47" s="172">
        <v>2940</v>
      </c>
      <c r="G47" s="172">
        <v>2266.0022693008359</v>
      </c>
      <c r="H47" s="172">
        <v>7562.8</v>
      </c>
      <c r="I47" s="172">
        <v>1050</v>
      </c>
      <c r="J47" s="172">
        <v>1575</v>
      </c>
      <c r="K47" s="172">
        <v>1269.3438848323938</v>
      </c>
      <c r="L47" s="235">
        <v>6819.7</v>
      </c>
    </row>
    <row r="52" spans="5:8" x14ac:dyDescent="0.15">
      <c r="E52" s="533"/>
      <c r="F52" s="533"/>
      <c r="G52" s="533"/>
      <c r="H52" s="533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>
      <selection activeCell="G42" sqref="G42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36" ht="12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36" ht="12" customHeight="1" x14ac:dyDescent="0.15">
      <c r="A3" s="134"/>
      <c r="B3" s="134" t="s">
        <v>376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36" ht="12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 t="s">
        <v>216</v>
      </c>
    </row>
    <row r="5" spans="1:36" ht="6" customHeight="1" x14ac:dyDescent="0.15">
      <c r="A5" s="134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  <c r="O5" s="134"/>
      <c r="P5" s="134"/>
      <c r="Q5" s="151"/>
      <c r="R5" s="133"/>
      <c r="S5" s="134"/>
      <c r="T5" s="134"/>
      <c r="U5" s="134"/>
      <c r="V5" s="134"/>
      <c r="W5" s="134"/>
      <c r="X5" s="134"/>
    </row>
    <row r="6" spans="1:36" ht="12" customHeight="1" x14ac:dyDescent="0.15">
      <c r="A6" s="134"/>
      <c r="B6" s="177"/>
      <c r="C6" s="498" t="s">
        <v>83</v>
      </c>
      <c r="D6" s="499"/>
      <c r="E6" s="699" t="s">
        <v>84</v>
      </c>
      <c r="F6" s="700"/>
      <c r="G6" s="700"/>
      <c r="H6" s="701"/>
      <c r="I6" s="699" t="s">
        <v>85</v>
      </c>
      <c r="J6" s="700"/>
      <c r="K6" s="700"/>
      <c r="L6" s="701"/>
      <c r="M6" s="699" t="s">
        <v>86</v>
      </c>
      <c r="N6" s="700"/>
      <c r="O6" s="700"/>
      <c r="P6" s="701"/>
      <c r="Q6" s="699" t="s">
        <v>88</v>
      </c>
      <c r="R6" s="700"/>
      <c r="S6" s="700"/>
      <c r="T6" s="701"/>
      <c r="U6" s="699" t="s">
        <v>97</v>
      </c>
      <c r="V6" s="700"/>
      <c r="W6" s="700"/>
      <c r="X6" s="701"/>
      <c r="Z6" s="240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2" customHeight="1" x14ac:dyDescent="0.15">
      <c r="A7" s="134"/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240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2" customHeight="1" x14ac:dyDescent="0.15">
      <c r="A8" s="134"/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40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2" customHeight="1" x14ac:dyDescent="0.15">
      <c r="A9" s="174"/>
      <c r="B9" s="177" t="s">
        <v>0</v>
      </c>
      <c r="C9" s="185">
        <v>20</v>
      </c>
      <c r="D9" s="239" t="s">
        <v>1</v>
      </c>
      <c r="E9" s="194">
        <v>1260</v>
      </c>
      <c r="F9" s="130">
        <v>2215</v>
      </c>
      <c r="G9" s="140">
        <v>1704</v>
      </c>
      <c r="H9" s="130">
        <v>146226</v>
      </c>
      <c r="I9" s="194">
        <v>1050</v>
      </c>
      <c r="J9" s="130">
        <v>1470</v>
      </c>
      <c r="K9" s="140">
        <v>1254</v>
      </c>
      <c r="L9" s="130">
        <v>141031</v>
      </c>
      <c r="M9" s="194">
        <v>840</v>
      </c>
      <c r="N9" s="130">
        <v>1260</v>
      </c>
      <c r="O9" s="140">
        <v>1045</v>
      </c>
      <c r="P9" s="130">
        <v>44865</v>
      </c>
      <c r="Q9" s="194">
        <v>3465</v>
      </c>
      <c r="R9" s="130">
        <v>4515</v>
      </c>
      <c r="S9" s="140">
        <v>4017</v>
      </c>
      <c r="T9" s="130">
        <v>40446</v>
      </c>
      <c r="U9" s="194">
        <v>2205</v>
      </c>
      <c r="V9" s="130">
        <v>3150</v>
      </c>
      <c r="W9" s="140">
        <v>2657</v>
      </c>
      <c r="X9" s="130">
        <v>86754</v>
      </c>
      <c r="Y9" s="155"/>
      <c r="Z9" s="140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2" customHeight="1" x14ac:dyDescent="0.15">
      <c r="A10" s="174"/>
      <c r="B10" s="194"/>
      <c r="C10" s="185">
        <v>21</v>
      </c>
      <c r="D10" s="140"/>
      <c r="E10" s="194">
        <v>1208</v>
      </c>
      <c r="F10" s="130">
        <v>2310</v>
      </c>
      <c r="G10" s="140">
        <v>1693</v>
      </c>
      <c r="H10" s="130">
        <v>118578</v>
      </c>
      <c r="I10" s="194">
        <v>1029</v>
      </c>
      <c r="J10" s="130">
        <v>1418</v>
      </c>
      <c r="K10" s="140">
        <v>1233</v>
      </c>
      <c r="L10" s="130">
        <v>94888</v>
      </c>
      <c r="M10" s="194">
        <v>788</v>
      </c>
      <c r="N10" s="130">
        <v>1260</v>
      </c>
      <c r="O10" s="140">
        <v>951</v>
      </c>
      <c r="P10" s="130">
        <v>34617</v>
      </c>
      <c r="Q10" s="194">
        <v>3045</v>
      </c>
      <c r="R10" s="130">
        <v>4200</v>
      </c>
      <c r="S10" s="140">
        <v>3468</v>
      </c>
      <c r="T10" s="130">
        <v>39862</v>
      </c>
      <c r="U10" s="194">
        <v>2100</v>
      </c>
      <c r="V10" s="130">
        <v>3045</v>
      </c>
      <c r="W10" s="140">
        <v>2552</v>
      </c>
      <c r="X10" s="130">
        <v>68951</v>
      </c>
      <c r="Y10" s="155"/>
      <c r="Z10" s="140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1:36" ht="12" customHeight="1" x14ac:dyDescent="0.15">
      <c r="A11" s="174"/>
      <c r="B11" s="194"/>
      <c r="C11" s="185">
        <v>22</v>
      </c>
      <c r="D11" s="195"/>
      <c r="E11" s="130">
        <v>1208</v>
      </c>
      <c r="F11" s="130">
        <v>2205</v>
      </c>
      <c r="G11" s="130">
        <v>1712</v>
      </c>
      <c r="H11" s="130">
        <v>129169</v>
      </c>
      <c r="I11" s="130">
        <v>945</v>
      </c>
      <c r="J11" s="130">
        <v>1365</v>
      </c>
      <c r="K11" s="130">
        <v>1152</v>
      </c>
      <c r="L11" s="130">
        <v>82567</v>
      </c>
      <c r="M11" s="130">
        <v>767</v>
      </c>
      <c r="N11" s="130">
        <v>1260</v>
      </c>
      <c r="O11" s="130">
        <v>816</v>
      </c>
      <c r="P11" s="130">
        <v>40144</v>
      </c>
      <c r="Q11" s="130">
        <v>2940</v>
      </c>
      <c r="R11" s="130">
        <v>4200</v>
      </c>
      <c r="S11" s="130">
        <v>3401</v>
      </c>
      <c r="T11" s="130">
        <v>58846</v>
      </c>
      <c r="U11" s="130">
        <v>2205</v>
      </c>
      <c r="V11" s="130">
        <v>2993</v>
      </c>
      <c r="W11" s="130">
        <v>2526</v>
      </c>
      <c r="X11" s="195">
        <v>65238</v>
      </c>
      <c r="Y11" s="155"/>
      <c r="Z11" s="140"/>
      <c r="AA11" s="155"/>
      <c r="AB11" s="155"/>
      <c r="AC11" s="155"/>
      <c r="AD11" s="155"/>
      <c r="AE11" s="155"/>
    </row>
    <row r="12" spans="1:36" ht="12" customHeight="1" x14ac:dyDescent="0.15">
      <c r="A12" s="174"/>
      <c r="B12" s="189"/>
      <c r="C12" s="192">
        <v>23</v>
      </c>
      <c r="D12" s="196"/>
      <c r="E12" s="289">
        <v>1155</v>
      </c>
      <c r="F12" s="289">
        <v>1995</v>
      </c>
      <c r="G12" s="289">
        <v>1539.2561981722797</v>
      </c>
      <c r="H12" s="289">
        <v>145733</v>
      </c>
      <c r="I12" s="289">
        <v>945</v>
      </c>
      <c r="J12" s="289">
        <v>1365</v>
      </c>
      <c r="K12" s="289">
        <v>1097.4188786565549</v>
      </c>
      <c r="L12" s="289">
        <v>91118</v>
      </c>
      <c r="M12" s="289">
        <v>735</v>
      </c>
      <c r="N12" s="289">
        <v>1050</v>
      </c>
      <c r="O12" s="289">
        <v>825.70619754980601</v>
      </c>
      <c r="P12" s="289">
        <v>98307.8</v>
      </c>
      <c r="Q12" s="289">
        <v>3150</v>
      </c>
      <c r="R12" s="289">
        <v>4042.5</v>
      </c>
      <c r="S12" s="289">
        <v>3500.3097138991443</v>
      </c>
      <c r="T12" s="289">
        <v>79701.000000000015</v>
      </c>
      <c r="U12" s="289">
        <v>2100</v>
      </c>
      <c r="V12" s="289">
        <v>2992.5</v>
      </c>
      <c r="W12" s="289">
        <v>2431.251441537961</v>
      </c>
      <c r="X12" s="312">
        <v>44545.2</v>
      </c>
      <c r="Y12" s="155"/>
      <c r="Z12" s="140"/>
      <c r="AA12" s="155"/>
      <c r="AB12" s="155"/>
      <c r="AC12" s="155"/>
      <c r="AD12" s="155"/>
      <c r="AE12" s="155"/>
    </row>
    <row r="13" spans="1:36" ht="12" customHeight="1" x14ac:dyDescent="0.15">
      <c r="A13" s="174"/>
      <c r="B13" s="157"/>
      <c r="C13" s="148">
        <v>12</v>
      </c>
      <c r="D13" s="162"/>
      <c r="E13" s="130">
        <v>1260</v>
      </c>
      <c r="F13" s="130">
        <v>1995</v>
      </c>
      <c r="G13" s="130">
        <v>1825.5472351027754</v>
      </c>
      <c r="H13" s="130">
        <v>18778.8</v>
      </c>
      <c r="I13" s="130">
        <v>997.5</v>
      </c>
      <c r="J13" s="130">
        <v>1365</v>
      </c>
      <c r="K13" s="130">
        <v>1081.2494987971129</v>
      </c>
      <c r="L13" s="130">
        <v>7344.3</v>
      </c>
      <c r="M13" s="241">
        <v>840</v>
      </c>
      <c r="N13" s="241">
        <v>840</v>
      </c>
      <c r="O13" s="241">
        <v>840.00000000000011</v>
      </c>
      <c r="P13" s="130">
        <v>8815.5</v>
      </c>
      <c r="Q13" s="130">
        <v>3465</v>
      </c>
      <c r="R13" s="130">
        <v>3990</v>
      </c>
      <c r="S13" s="130">
        <v>3599.9736593432576</v>
      </c>
      <c r="T13" s="130">
        <v>9973.5</v>
      </c>
      <c r="U13" s="130">
        <v>2205</v>
      </c>
      <c r="V13" s="130">
        <v>2677.5</v>
      </c>
      <c r="W13" s="130">
        <v>2531.3889097921178</v>
      </c>
      <c r="X13" s="195">
        <v>6129.3</v>
      </c>
      <c r="Y13" s="155"/>
      <c r="Z13" s="133"/>
      <c r="AA13" s="155"/>
      <c r="AB13" s="155"/>
      <c r="AC13" s="155"/>
      <c r="AD13" s="155"/>
      <c r="AE13" s="155"/>
    </row>
    <row r="14" spans="1:36" ht="12" customHeight="1" x14ac:dyDescent="0.15">
      <c r="A14" s="174"/>
      <c r="B14" s="157" t="s">
        <v>377</v>
      </c>
      <c r="C14" s="148">
        <v>1</v>
      </c>
      <c r="D14" s="162" t="s">
        <v>378</v>
      </c>
      <c r="E14" s="130">
        <v>1344</v>
      </c>
      <c r="F14" s="130">
        <v>1680</v>
      </c>
      <c r="G14" s="130">
        <v>1518.2028106068126</v>
      </c>
      <c r="H14" s="130">
        <v>14369.1</v>
      </c>
      <c r="I14" s="130">
        <v>997.5</v>
      </c>
      <c r="J14" s="130">
        <v>1279.95</v>
      </c>
      <c r="K14" s="130">
        <v>1054.4831200353046</v>
      </c>
      <c r="L14" s="130">
        <v>5006</v>
      </c>
      <c r="M14" s="241">
        <v>735</v>
      </c>
      <c r="N14" s="241">
        <v>945</v>
      </c>
      <c r="O14" s="241">
        <v>749.98247639216834</v>
      </c>
      <c r="P14" s="130">
        <v>6933.6</v>
      </c>
      <c r="Q14" s="130">
        <v>3465</v>
      </c>
      <c r="R14" s="130">
        <v>3990</v>
      </c>
      <c r="S14" s="130">
        <v>3687.7295314718408</v>
      </c>
      <c r="T14" s="130">
        <v>9359</v>
      </c>
      <c r="U14" s="130">
        <v>2100</v>
      </c>
      <c r="V14" s="130">
        <v>2625</v>
      </c>
      <c r="W14" s="130">
        <v>2244.1146741918933</v>
      </c>
      <c r="X14" s="195">
        <v>2559.6999999999998</v>
      </c>
      <c r="Y14" s="155"/>
      <c r="Z14" s="133"/>
      <c r="AA14" s="155"/>
      <c r="AB14" s="155"/>
      <c r="AC14" s="155"/>
      <c r="AD14" s="155"/>
      <c r="AE14" s="155"/>
    </row>
    <row r="15" spans="1:36" ht="12" customHeight="1" x14ac:dyDescent="0.15">
      <c r="A15" s="174"/>
      <c r="B15" s="157"/>
      <c r="C15" s="148">
        <v>2</v>
      </c>
      <c r="D15" s="162"/>
      <c r="E15" s="130">
        <v>1050</v>
      </c>
      <c r="F15" s="130">
        <v>1629.6000000000001</v>
      </c>
      <c r="G15" s="130">
        <v>1397.7379661318282</v>
      </c>
      <c r="H15" s="130">
        <v>9977.7999999999993</v>
      </c>
      <c r="I15" s="130">
        <v>892.5</v>
      </c>
      <c r="J15" s="130">
        <v>1155</v>
      </c>
      <c r="K15" s="130">
        <v>973.974885844749</v>
      </c>
      <c r="L15" s="130">
        <v>7363.8</v>
      </c>
      <c r="M15" s="241">
        <v>735</v>
      </c>
      <c r="N15" s="241">
        <v>945</v>
      </c>
      <c r="O15" s="241">
        <v>754.7982235561326</v>
      </c>
      <c r="P15" s="130">
        <v>5956.2</v>
      </c>
      <c r="Q15" s="130">
        <v>2940</v>
      </c>
      <c r="R15" s="130">
        <v>3885</v>
      </c>
      <c r="S15" s="130">
        <v>3139.5254233709156</v>
      </c>
      <c r="T15" s="130">
        <v>7414.2</v>
      </c>
      <c r="U15" s="130">
        <v>1856.4</v>
      </c>
      <c r="V15" s="130">
        <v>2625</v>
      </c>
      <c r="W15" s="130">
        <v>2241.2920217549567</v>
      </c>
      <c r="X15" s="130">
        <v>3658.8</v>
      </c>
      <c r="Y15" s="155"/>
      <c r="Z15" s="133"/>
      <c r="AA15" s="155"/>
      <c r="AB15" s="155"/>
      <c r="AC15" s="155"/>
      <c r="AD15" s="155"/>
      <c r="AE15" s="155"/>
    </row>
    <row r="16" spans="1:36" ht="12" customHeight="1" x14ac:dyDescent="0.15">
      <c r="A16" s="174"/>
      <c r="B16" s="157"/>
      <c r="C16" s="148">
        <v>3</v>
      </c>
      <c r="D16" s="162"/>
      <c r="E16" s="130">
        <v>1050</v>
      </c>
      <c r="F16" s="130">
        <v>1575</v>
      </c>
      <c r="G16" s="130">
        <v>1352.125785865104</v>
      </c>
      <c r="H16" s="130">
        <v>7743.5</v>
      </c>
      <c r="I16" s="130">
        <v>892.5</v>
      </c>
      <c r="J16" s="130">
        <v>1155</v>
      </c>
      <c r="K16" s="130">
        <v>957.74598058252445</v>
      </c>
      <c r="L16" s="130">
        <v>4846.8</v>
      </c>
      <c r="M16" s="241">
        <v>787.5</v>
      </c>
      <c r="N16" s="241">
        <v>945</v>
      </c>
      <c r="O16" s="241">
        <v>806.88644067796622</v>
      </c>
      <c r="P16" s="130">
        <v>5592.6</v>
      </c>
      <c r="Q16" s="130">
        <v>2940</v>
      </c>
      <c r="R16" s="130">
        <v>3780</v>
      </c>
      <c r="S16" s="130">
        <v>3152.9584797661723</v>
      </c>
      <c r="T16" s="130">
        <v>6513.9</v>
      </c>
      <c r="U16" s="130">
        <v>1890</v>
      </c>
      <c r="V16" s="130">
        <v>2625</v>
      </c>
      <c r="W16" s="130">
        <v>2294.2910261337447</v>
      </c>
      <c r="X16" s="195">
        <v>4125.7</v>
      </c>
      <c r="Y16" s="155"/>
      <c r="Z16" s="133"/>
      <c r="AA16" s="155"/>
      <c r="AB16" s="155"/>
      <c r="AC16" s="155"/>
      <c r="AD16" s="155"/>
      <c r="AE16" s="155"/>
    </row>
    <row r="17" spans="1:31" ht="12" customHeight="1" x14ac:dyDescent="0.15">
      <c r="A17" s="174"/>
      <c r="B17" s="157"/>
      <c r="C17" s="148">
        <v>4</v>
      </c>
      <c r="D17" s="162"/>
      <c r="E17" s="130">
        <v>1050</v>
      </c>
      <c r="F17" s="130">
        <v>1470</v>
      </c>
      <c r="G17" s="130">
        <v>1238.8676141233727</v>
      </c>
      <c r="H17" s="130">
        <v>9839.4</v>
      </c>
      <c r="I17" s="130">
        <v>892.5</v>
      </c>
      <c r="J17" s="130">
        <v>1155</v>
      </c>
      <c r="K17" s="130">
        <v>1015.1646720919099</v>
      </c>
      <c r="L17" s="130">
        <v>8849.5</v>
      </c>
      <c r="M17" s="241">
        <v>840</v>
      </c>
      <c r="N17" s="241">
        <v>945</v>
      </c>
      <c r="O17" s="241">
        <v>866.19563716691937</v>
      </c>
      <c r="P17" s="130">
        <v>6863.4</v>
      </c>
      <c r="Q17" s="130">
        <v>3150</v>
      </c>
      <c r="R17" s="130">
        <v>3885</v>
      </c>
      <c r="S17" s="130">
        <v>3362.5040499565284</v>
      </c>
      <c r="T17" s="130">
        <v>13497.4</v>
      </c>
      <c r="U17" s="130">
        <v>1995</v>
      </c>
      <c r="V17" s="130">
        <v>2625</v>
      </c>
      <c r="W17" s="130">
        <v>2350.2278799195642</v>
      </c>
      <c r="X17" s="195">
        <v>5187.5</v>
      </c>
      <c r="Y17" s="155"/>
      <c r="Z17" s="155"/>
      <c r="AA17" s="155"/>
      <c r="AB17" s="155"/>
      <c r="AC17" s="155"/>
      <c r="AD17" s="155"/>
      <c r="AE17" s="155"/>
    </row>
    <row r="18" spans="1:31" ht="12" customHeight="1" x14ac:dyDescent="0.15">
      <c r="A18" s="174"/>
      <c r="B18" s="157"/>
      <c r="C18" s="148">
        <v>5</v>
      </c>
      <c r="D18" s="162"/>
      <c r="E18" s="130">
        <v>1050</v>
      </c>
      <c r="F18" s="130">
        <v>1470</v>
      </c>
      <c r="G18" s="130">
        <v>1207.8461562460996</v>
      </c>
      <c r="H18" s="195">
        <v>14586.7</v>
      </c>
      <c r="I18" s="130">
        <v>892.5</v>
      </c>
      <c r="J18" s="130">
        <v>1155</v>
      </c>
      <c r="K18" s="130">
        <v>997.56408300274654</v>
      </c>
      <c r="L18" s="130">
        <v>6626.9</v>
      </c>
      <c r="M18" s="241">
        <v>840</v>
      </c>
      <c r="N18" s="241">
        <v>1071</v>
      </c>
      <c r="O18" s="201">
        <v>899.85492601948749</v>
      </c>
      <c r="P18" s="130">
        <v>5942.1</v>
      </c>
      <c r="Q18" s="130">
        <v>3150</v>
      </c>
      <c r="R18" s="130">
        <v>3885</v>
      </c>
      <c r="S18" s="130">
        <v>3429.549374326888</v>
      </c>
      <c r="T18" s="130">
        <v>10635.4</v>
      </c>
      <c r="U18" s="130">
        <v>2047.5</v>
      </c>
      <c r="V18" s="130">
        <v>2625</v>
      </c>
      <c r="W18" s="130">
        <v>2373.2530534351167</v>
      </c>
      <c r="X18" s="195">
        <v>7932.8</v>
      </c>
      <c r="Y18" s="155"/>
      <c r="Z18" s="155"/>
      <c r="AA18" s="155"/>
      <c r="AB18" s="155"/>
      <c r="AC18" s="155"/>
      <c r="AD18" s="155"/>
      <c r="AE18" s="155"/>
    </row>
    <row r="19" spans="1:31" ht="12" customHeight="1" x14ac:dyDescent="0.15">
      <c r="A19" s="174"/>
      <c r="B19" s="157"/>
      <c r="C19" s="148">
        <v>6</v>
      </c>
      <c r="D19" s="162"/>
      <c r="E19" s="130">
        <v>997.5</v>
      </c>
      <c r="F19" s="130">
        <v>1470</v>
      </c>
      <c r="G19" s="130">
        <v>1123.329595612822</v>
      </c>
      <c r="H19" s="130">
        <v>8893.7000000000007</v>
      </c>
      <c r="I19" s="130">
        <v>871.5</v>
      </c>
      <c r="J19" s="130">
        <v>1155</v>
      </c>
      <c r="K19" s="130">
        <v>972.71135571367211</v>
      </c>
      <c r="L19" s="130">
        <v>5859.6</v>
      </c>
      <c r="M19" s="241">
        <v>892.5</v>
      </c>
      <c r="N19" s="241">
        <v>1260</v>
      </c>
      <c r="O19" s="241">
        <v>972.70954356846494</v>
      </c>
      <c r="P19" s="130">
        <v>4278.8999999999996</v>
      </c>
      <c r="Q19" s="130">
        <v>3150</v>
      </c>
      <c r="R19" s="130">
        <v>3990</v>
      </c>
      <c r="S19" s="130">
        <v>3493.0163950292263</v>
      </c>
      <c r="T19" s="130">
        <v>12616.1</v>
      </c>
      <c r="U19" s="130">
        <v>2100</v>
      </c>
      <c r="V19" s="130">
        <v>2724.75</v>
      </c>
      <c r="W19" s="130">
        <v>2414.1062714760146</v>
      </c>
      <c r="X19" s="195">
        <v>7632.2</v>
      </c>
      <c r="Y19" s="155"/>
      <c r="Z19" s="155"/>
      <c r="AA19" s="155"/>
      <c r="AB19" s="155"/>
      <c r="AC19" s="155"/>
      <c r="AD19" s="155"/>
      <c r="AE19" s="155"/>
    </row>
    <row r="20" spans="1:31" ht="12" customHeight="1" x14ac:dyDescent="0.15">
      <c r="A20" s="174"/>
      <c r="B20" s="157"/>
      <c r="C20" s="148">
        <v>7</v>
      </c>
      <c r="D20" s="162"/>
      <c r="E20" s="130">
        <v>997.5</v>
      </c>
      <c r="F20" s="130">
        <v>1470</v>
      </c>
      <c r="G20" s="130">
        <v>1193.1100187265922</v>
      </c>
      <c r="H20" s="130">
        <v>8072.3</v>
      </c>
      <c r="I20" s="130">
        <v>892.5</v>
      </c>
      <c r="J20" s="130">
        <v>1155</v>
      </c>
      <c r="K20" s="130">
        <v>991.78306524523509</v>
      </c>
      <c r="L20" s="130">
        <v>7236.9</v>
      </c>
      <c r="M20" s="241">
        <v>892.5</v>
      </c>
      <c r="N20" s="241">
        <v>1260</v>
      </c>
      <c r="O20" s="241">
        <v>1016.3105229180115</v>
      </c>
      <c r="P20" s="130">
        <v>3025.9</v>
      </c>
      <c r="Q20" s="130">
        <v>3150</v>
      </c>
      <c r="R20" s="130">
        <v>4042.5</v>
      </c>
      <c r="S20" s="130">
        <v>3519.0282986508078</v>
      </c>
      <c r="T20" s="130">
        <v>11259.6</v>
      </c>
      <c r="U20" s="130">
        <v>2310</v>
      </c>
      <c r="V20" s="130">
        <v>2730</v>
      </c>
      <c r="W20" s="130">
        <v>2485.6917247169345</v>
      </c>
      <c r="X20" s="195">
        <v>8751.7999999999993</v>
      </c>
      <c r="Y20" s="155"/>
      <c r="Z20" s="155"/>
      <c r="AA20" s="155"/>
      <c r="AB20" s="155"/>
      <c r="AC20" s="155"/>
      <c r="AD20" s="155"/>
      <c r="AE20" s="155"/>
    </row>
    <row r="21" spans="1:31" ht="12" customHeight="1" x14ac:dyDescent="0.15">
      <c r="A21" s="174"/>
      <c r="B21" s="157"/>
      <c r="C21" s="148">
        <v>8</v>
      </c>
      <c r="D21" s="162"/>
      <c r="E21" s="130">
        <v>1050</v>
      </c>
      <c r="F21" s="130">
        <v>1522.5</v>
      </c>
      <c r="G21" s="130">
        <v>1294.3690219868292</v>
      </c>
      <c r="H21" s="130">
        <v>9692.7000000000007</v>
      </c>
      <c r="I21" s="130">
        <v>892.5</v>
      </c>
      <c r="J21" s="130">
        <v>1260</v>
      </c>
      <c r="K21" s="130">
        <v>983.24064240664086</v>
      </c>
      <c r="L21" s="130">
        <v>15679.3</v>
      </c>
      <c r="M21" s="241">
        <v>840</v>
      </c>
      <c r="N21" s="241">
        <v>1239</v>
      </c>
      <c r="O21" s="241">
        <v>876.97644879597772</v>
      </c>
      <c r="P21" s="130">
        <v>5992.7</v>
      </c>
      <c r="Q21" s="130">
        <v>3150</v>
      </c>
      <c r="R21" s="130">
        <v>4042.5</v>
      </c>
      <c r="S21" s="130">
        <v>3462.6235571182178</v>
      </c>
      <c r="T21" s="130">
        <v>6822.6</v>
      </c>
      <c r="U21" s="130">
        <v>2047.5</v>
      </c>
      <c r="V21" s="130">
        <v>2799.3</v>
      </c>
      <c r="W21" s="130">
        <v>2314.7418407173745</v>
      </c>
      <c r="X21" s="195">
        <v>9306.7000000000007</v>
      </c>
      <c r="Y21" s="155"/>
      <c r="Z21" s="155"/>
      <c r="AA21" s="155"/>
      <c r="AB21" s="155"/>
      <c r="AC21" s="155"/>
      <c r="AD21" s="155"/>
      <c r="AE21" s="155"/>
    </row>
    <row r="22" spans="1:31" ht="12" customHeight="1" x14ac:dyDescent="0.15">
      <c r="A22" s="174"/>
      <c r="B22" s="157"/>
      <c r="C22" s="148">
        <v>9</v>
      </c>
      <c r="D22" s="162"/>
      <c r="E22" s="130">
        <v>1137.1500000000001</v>
      </c>
      <c r="F22" s="130">
        <v>1522.5</v>
      </c>
      <c r="G22" s="130">
        <v>1292.0671138835769</v>
      </c>
      <c r="H22" s="130">
        <v>6529.5</v>
      </c>
      <c r="I22" s="130">
        <v>892.5</v>
      </c>
      <c r="J22" s="130">
        <v>1155</v>
      </c>
      <c r="K22" s="130">
        <v>969.98243379028236</v>
      </c>
      <c r="L22" s="130">
        <v>4336.8999999999996</v>
      </c>
      <c r="M22" s="241">
        <v>840</v>
      </c>
      <c r="N22" s="241">
        <v>1155</v>
      </c>
      <c r="O22" s="241">
        <v>898.22068965517246</v>
      </c>
      <c r="P22" s="130">
        <v>3891</v>
      </c>
      <c r="Q22" s="130">
        <v>3150</v>
      </c>
      <c r="R22" s="130">
        <v>4200</v>
      </c>
      <c r="S22" s="130">
        <v>3463.2578119871332</v>
      </c>
      <c r="T22" s="130">
        <v>3970.7</v>
      </c>
      <c r="U22" s="130">
        <v>2047.5</v>
      </c>
      <c r="V22" s="130">
        <v>2625</v>
      </c>
      <c r="W22" s="130">
        <v>2312.0545817064053</v>
      </c>
      <c r="X22" s="195">
        <v>4603.3999999999996</v>
      </c>
      <c r="Y22" s="155"/>
      <c r="Z22" s="155"/>
      <c r="AA22" s="155"/>
      <c r="AB22" s="155"/>
      <c r="AC22" s="155"/>
      <c r="AD22" s="155"/>
      <c r="AE22" s="155"/>
    </row>
    <row r="23" spans="1:31" ht="12" customHeight="1" x14ac:dyDescent="0.15">
      <c r="A23" s="174"/>
      <c r="B23" s="157"/>
      <c r="C23" s="148">
        <v>10</v>
      </c>
      <c r="D23" s="162"/>
      <c r="E23" s="130">
        <v>1155</v>
      </c>
      <c r="F23" s="130">
        <v>1522.5</v>
      </c>
      <c r="G23" s="130">
        <v>1346.5527451734029</v>
      </c>
      <c r="H23" s="130">
        <v>9280.9</v>
      </c>
      <c r="I23" s="130">
        <v>892.5</v>
      </c>
      <c r="J23" s="130">
        <v>1102.5</v>
      </c>
      <c r="K23" s="130">
        <v>957.51801343744353</v>
      </c>
      <c r="L23" s="130">
        <v>10351</v>
      </c>
      <c r="M23" s="241">
        <v>945</v>
      </c>
      <c r="N23" s="241">
        <v>945</v>
      </c>
      <c r="O23" s="241">
        <v>945</v>
      </c>
      <c r="P23" s="130">
        <v>10356</v>
      </c>
      <c r="Q23" s="130">
        <v>3255</v>
      </c>
      <c r="R23" s="130">
        <v>4042.5</v>
      </c>
      <c r="S23" s="130">
        <v>3613.7686806669885</v>
      </c>
      <c r="T23" s="130">
        <v>7042.6</v>
      </c>
      <c r="U23" s="130">
        <v>2047.5</v>
      </c>
      <c r="V23" s="130">
        <v>2625</v>
      </c>
      <c r="W23" s="130">
        <v>2366.9647975377507</v>
      </c>
      <c r="X23" s="195">
        <v>5225.3999999999996</v>
      </c>
      <c r="Y23" s="155"/>
      <c r="Z23" s="155"/>
      <c r="AA23" s="155"/>
      <c r="AB23" s="155"/>
      <c r="AC23" s="155"/>
      <c r="AD23" s="155"/>
      <c r="AE23" s="155"/>
    </row>
    <row r="24" spans="1:31" ht="12" customHeight="1" x14ac:dyDescent="0.15">
      <c r="A24" s="174"/>
      <c r="B24" s="157"/>
      <c r="C24" s="148">
        <v>11</v>
      </c>
      <c r="D24" s="162"/>
      <c r="E24" s="130">
        <v>1260</v>
      </c>
      <c r="F24" s="130">
        <v>1890</v>
      </c>
      <c r="G24" s="130">
        <v>1629.5644607647473</v>
      </c>
      <c r="H24" s="130">
        <v>16548.400000000001</v>
      </c>
      <c r="I24" s="130">
        <v>945</v>
      </c>
      <c r="J24" s="130">
        <v>1155</v>
      </c>
      <c r="K24" s="130">
        <v>1039.1398058252428</v>
      </c>
      <c r="L24" s="130">
        <v>5537.8</v>
      </c>
      <c r="M24" s="230">
        <v>0</v>
      </c>
      <c r="N24" s="230">
        <v>0</v>
      </c>
      <c r="O24" s="230">
        <v>0</v>
      </c>
      <c r="P24" s="130">
        <v>7367.6</v>
      </c>
      <c r="Q24" s="130">
        <v>3255</v>
      </c>
      <c r="R24" s="130">
        <v>4200</v>
      </c>
      <c r="S24" s="130">
        <v>3664.9698208854343</v>
      </c>
      <c r="T24" s="130">
        <v>7124.1</v>
      </c>
      <c r="U24" s="195">
        <v>2310</v>
      </c>
      <c r="V24" s="130">
        <v>2835</v>
      </c>
      <c r="W24" s="130">
        <v>2507.8373671782765</v>
      </c>
      <c r="X24" s="195">
        <v>5756.7</v>
      </c>
      <c r="Y24" s="155"/>
      <c r="Z24" s="155"/>
      <c r="AA24" s="155"/>
      <c r="AB24" s="155"/>
      <c r="AC24" s="155"/>
      <c r="AD24" s="155"/>
      <c r="AE24" s="155"/>
    </row>
    <row r="25" spans="1:31" ht="12" customHeight="1" x14ac:dyDescent="0.15">
      <c r="A25" s="174"/>
      <c r="B25" s="150"/>
      <c r="C25" s="154">
        <v>12</v>
      </c>
      <c r="D25" s="163"/>
      <c r="E25" s="129">
        <v>1470</v>
      </c>
      <c r="F25" s="129">
        <v>2089.5</v>
      </c>
      <c r="G25" s="129">
        <v>1883.0245832407206</v>
      </c>
      <c r="H25" s="129">
        <v>15929.1</v>
      </c>
      <c r="I25" s="129">
        <v>945</v>
      </c>
      <c r="J25" s="129">
        <v>1260</v>
      </c>
      <c r="K25" s="129">
        <v>1046.5394376644711</v>
      </c>
      <c r="L25" s="129">
        <v>6614.3</v>
      </c>
      <c r="M25" s="248">
        <v>735</v>
      </c>
      <c r="N25" s="248">
        <v>945</v>
      </c>
      <c r="O25" s="248">
        <v>836.59760178471856</v>
      </c>
      <c r="P25" s="129">
        <v>10875.5</v>
      </c>
      <c r="Q25" s="129">
        <v>3255</v>
      </c>
      <c r="R25" s="129">
        <v>4281.9000000000005</v>
      </c>
      <c r="S25" s="129">
        <v>3744.1833154998426</v>
      </c>
      <c r="T25" s="129">
        <v>7054.9</v>
      </c>
      <c r="U25" s="129">
        <v>2310</v>
      </c>
      <c r="V25" s="129">
        <v>3045</v>
      </c>
      <c r="W25" s="129">
        <v>2710.6820446597976</v>
      </c>
      <c r="X25" s="196">
        <v>6562.8</v>
      </c>
      <c r="Y25" s="155"/>
      <c r="Z25" s="155"/>
      <c r="AA25" s="155"/>
      <c r="AB25" s="155"/>
      <c r="AC25" s="155"/>
      <c r="AD25" s="155"/>
      <c r="AE25" s="155"/>
    </row>
    <row r="26" spans="1:31" ht="12" customHeight="1" x14ac:dyDescent="0.15">
      <c r="A26" s="134"/>
      <c r="B26" s="194"/>
      <c r="C26" s="544" t="s">
        <v>83</v>
      </c>
      <c r="D26" s="545"/>
      <c r="E26" s="702" t="s">
        <v>99</v>
      </c>
      <c r="F26" s="703"/>
      <c r="G26" s="703"/>
      <c r="H26" s="704"/>
      <c r="I26" s="702" t="s">
        <v>100</v>
      </c>
      <c r="J26" s="703"/>
      <c r="K26" s="703"/>
      <c r="L26" s="704"/>
      <c r="M26" s="702" t="s">
        <v>101</v>
      </c>
      <c r="N26" s="703"/>
      <c r="O26" s="703"/>
      <c r="P26" s="704"/>
      <c r="Q26" s="708" t="s">
        <v>107</v>
      </c>
      <c r="R26" s="709"/>
      <c r="S26" s="709"/>
      <c r="T26" s="710"/>
      <c r="U26" s="708" t="s">
        <v>108</v>
      </c>
      <c r="V26" s="709"/>
      <c r="W26" s="709"/>
      <c r="X26" s="710"/>
      <c r="Y26" s="155"/>
      <c r="Z26" s="155"/>
      <c r="AA26" s="155"/>
      <c r="AB26" s="155"/>
      <c r="AC26" s="155"/>
      <c r="AD26" s="155"/>
      <c r="AE26" s="155"/>
    </row>
    <row r="27" spans="1:31" ht="12" customHeight="1" x14ac:dyDescent="0.15">
      <c r="A27" s="134"/>
      <c r="B27" s="180" t="s">
        <v>89</v>
      </c>
      <c r="C27" s="181"/>
      <c r="D27" s="182"/>
      <c r="E27" s="168" t="s">
        <v>90</v>
      </c>
      <c r="F27" s="147" t="s">
        <v>91</v>
      </c>
      <c r="G27" s="224" t="s">
        <v>92</v>
      </c>
      <c r="H27" s="147" t="s">
        <v>93</v>
      </c>
      <c r="I27" s="168" t="s">
        <v>90</v>
      </c>
      <c r="J27" s="147" t="s">
        <v>91</v>
      </c>
      <c r="K27" s="224" t="s">
        <v>92</v>
      </c>
      <c r="L27" s="147" t="s">
        <v>93</v>
      </c>
      <c r="M27" s="168" t="s">
        <v>90</v>
      </c>
      <c r="N27" s="147" t="s">
        <v>91</v>
      </c>
      <c r="O27" s="224" t="s">
        <v>92</v>
      </c>
      <c r="P27" s="147" t="s">
        <v>93</v>
      </c>
      <c r="Q27" s="168" t="s">
        <v>90</v>
      </c>
      <c r="R27" s="147" t="s">
        <v>91</v>
      </c>
      <c r="S27" s="224" t="s">
        <v>92</v>
      </c>
      <c r="T27" s="147" t="s">
        <v>93</v>
      </c>
      <c r="U27" s="168" t="s">
        <v>90</v>
      </c>
      <c r="V27" s="147" t="s">
        <v>91</v>
      </c>
      <c r="W27" s="224" t="s">
        <v>92</v>
      </c>
      <c r="X27" s="147" t="s">
        <v>93</v>
      </c>
      <c r="Y27" s="155"/>
      <c r="Z27" s="155"/>
      <c r="AA27" s="155"/>
      <c r="AB27" s="155"/>
      <c r="AC27" s="155"/>
      <c r="AD27" s="155"/>
      <c r="AE27" s="155"/>
    </row>
    <row r="28" spans="1:31" ht="12" customHeight="1" x14ac:dyDescent="0.15">
      <c r="A28" s="134"/>
      <c r="B28" s="189"/>
      <c r="C28" s="176"/>
      <c r="D28" s="176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3"/>
      <c r="Q28" s="152"/>
      <c r="R28" s="153"/>
      <c r="S28" s="154" t="s">
        <v>94</v>
      </c>
      <c r="T28" s="153"/>
      <c r="U28" s="152"/>
      <c r="V28" s="153"/>
      <c r="W28" s="154" t="s">
        <v>94</v>
      </c>
      <c r="X28" s="153"/>
      <c r="Y28" s="155"/>
      <c r="Z28" s="155"/>
      <c r="AA28" s="155"/>
      <c r="AB28" s="155"/>
      <c r="AC28" s="155"/>
      <c r="AD28" s="155"/>
      <c r="AE28" s="155"/>
    </row>
    <row r="29" spans="1:31" ht="12" customHeight="1" x14ac:dyDescent="0.15">
      <c r="A29" s="134"/>
      <c r="B29" s="177" t="s">
        <v>0</v>
      </c>
      <c r="C29" s="185">
        <v>20</v>
      </c>
      <c r="D29" s="239" t="s">
        <v>1</v>
      </c>
      <c r="E29" s="194">
        <v>735</v>
      </c>
      <c r="F29" s="130">
        <v>1155</v>
      </c>
      <c r="G29" s="140">
        <v>907</v>
      </c>
      <c r="H29" s="130">
        <v>248505</v>
      </c>
      <c r="I29" s="194">
        <v>1050</v>
      </c>
      <c r="J29" s="130">
        <v>1418</v>
      </c>
      <c r="K29" s="140">
        <v>1285</v>
      </c>
      <c r="L29" s="130">
        <v>85163</v>
      </c>
      <c r="M29" s="194">
        <v>1050</v>
      </c>
      <c r="N29" s="130">
        <v>1418</v>
      </c>
      <c r="O29" s="140">
        <v>1261</v>
      </c>
      <c r="P29" s="130">
        <v>65169</v>
      </c>
      <c r="Q29" s="194">
        <v>1050</v>
      </c>
      <c r="R29" s="130">
        <v>1418</v>
      </c>
      <c r="S29" s="140">
        <v>1255</v>
      </c>
      <c r="T29" s="130">
        <v>60517</v>
      </c>
      <c r="U29" s="194">
        <v>1050</v>
      </c>
      <c r="V29" s="130">
        <v>1365</v>
      </c>
      <c r="W29" s="140">
        <v>1216</v>
      </c>
      <c r="X29" s="130">
        <v>86094</v>
      </c>
      <c r="Y29" s="155"/>
      <c r="Z29" s="155"/>
      <c r="AA29" s="155"/>
      <c r="AB29" s="155"/>
      <c r="AC29" s="155"/>
      <c r="AD29" s="155"/>
      <c r="AE29" s="155"/>
    </row>
    <row r="30" spans="1:31" ht="12" customHeight="1" x14ac:dyDescent="0.15">
      <c r="A30" s="134"/>
      <c r="B30" s="194"/>
      <c r="C30" s="185">
        <v>21</v>
      </c>
      <c r="D30" s="140"/>
      <c r="E30" s="194">
        <v>683</v>
      </c>
      <c r="F30" s="130">
        <v>1077</v>
      </c>
      <c r="G30" s="140">
        <v>831</v>
      </c>
      <c r="H30" s="130">
        <v>347836</v>
      </c>
      <c r="I30" s="194">
        <v>998</v>
      </c>
      <c r="J30" s="130">
        <v>1418</v>
      </c>
      <c r="K30" s="140">
        <v>1259</v>
      </c>
      <c r="L30" s="130">
        <v>68192</v>
      </c>
      <c r="M30" s="194">
        <v>998</v>
      </c>
      <c r="N30" s="130">
        <v>1470</v>
      </c>
      <c r="O30" s="140">
        <v>1258</v>
      </c>
      <c r="P30" s="130">
        <v>50466</v>
      </c>
      <c r="Q30" s="194">
        <v>998</v>
      </c>
      <c r="R30" s="130">
        <v>1470</v>
      </c>
      <c r="S30" s="140">
        <v>1229</v>
      </c>
      <c r="T30" s="130">
        <v>45468</v>
      </c>
      <c r="U30" s="194">
        <v>945</v>
      </c>
      <c r="V30" s="130">
        <v>1365</v>
      </c>
      <c r="W30" s="140">
        <v>1187</v>
      </c>
      <c r="X30" s="130">
        <v>65667</v>
      </c>
      <c r="Y30" s="155"/>
      <c r="Z30" s="155"/>
      <c r="AA30" s="155"/>
      <c r="AB30" s="155"/>
      <c r="AC30" s="155"/>
      <c r="AD30" s="155"/>
      <c r="AE30" s="155"/>
    </row>
    <row r="31" spans="1:31" ht="12" customHeight="1" x14ac:dyDescent="0.15">
      <c r="A31" s="134"/>
      <c r="B31" s="194"/>
      <c r="C31" s="185">
        <v>22</v>
      </c>
      <c r="D31" s="195"/>
      <c r="E31" s="130">
        <v>630</v>
      </c>
      <c r="F31" s="130">
        <v>1103</v>
      </c>
      <c r="G31" s="195">
        <v>793</v>
      </c>
      <c r="H31" s="130">
        <v>176969</v>
      </c>
      <c r="I31" s="130">
        <v>998</v>
      </c>
      <c r="J31" s="130">
        <v>1365</v>
      </c>
      <c r="K31" s="130">
        <v>1187</v>
      </c>
      <c r="L31" s="130">
        <v>73019</v>
      </c>
      <c r="M31" s="130">
        <v>945</v>
      </c>
      <c r="N31" s="130">
        <v>1365</v>
      </c>
      <c r="O31" s="130">
        <v>1125</v>
      </c>
      <c r="P31" s="130">
        <v>47228</v>
      </c>
      <c r="Q31" s="130">
        <v>998</v>
      </c>
      <c r="R31" s="130">
        <v>1365</v>
      </c>
      <c r="S31" s="130">
        <v>1155</v>
      </c>
      <c r="T31" s="130">
        <v>54491</v>
      </c>
      <c r="U31" s="130">
        <v>945</v>
      </c>
      <c r="V31" s="130">
        <v>1260</v>
      </c>
      <c r="W31" s="130">
        <v>1199</v>
      </c>
      <c r="X31" s="195">
        <v>68955</v>
      </c>
      <c r="Y31" s="155"/>
      <c r="Z31" s="155"/>
      <c r="AA31" s="155"/>
      <c r="AB31" s="155"/>
      <c r="AC31" s="155"/>
      <c r="AD31" s="155"/>
      <c r="AE31" s="155"/>
    </row>
    <row r="32" spans="1:31" ht="12" customHeight="1" x14ac:dyDescent="0.15">
      <c r="A32" s="134"/>
      <c r="B32" s="189"/>
      <c r="C32" s="192">
        <v>23</v>
      </c>
      <c r="D32" s="196"/>
      <c r="E32" s="289">
        <v>640.5</v>
      </c>
      <c r="F32" s="289">
        <v>1050</v>
      </c>
      <c r="G32" s="289">
        <v>793.57148746754581</v>
      </c>
      <c r="H32" s="289">
        <v>454479.5</v>
      </c>
      <c r="I32" s="289">
        <v>945</v>
      </c>
      <c r="J32" s="289">
        <v>1365</v>
      </c>
      <c r="K32" s="289">
        <v>1147.2450603689472</v>
      </c>
      <c r="L32" s="289">
        <v>81454.400000000009</v>
      </c>
      <c r="M32" s="289">
        <v>997.5</v>
      </c>
      <c r="N32" s="289">
        <v>1386</v>
      </c>
      <c r="O32" s="289">
        <v>1098.1496004442647</v>
      </c>
      <c r="P32" s="289">
        <v>54236.5</v>
      </c>
      <c r="Q32" s="289">
        <v>997.5</v>
      </c>
      <c r="R32" s="289">
        <v>1365</v>
      </c>
      <c r="S32" s="289">
        <v>1115.3493862949676</v>
      </c>
      <c r="T32" s="289">
        <v>59563.099999999991</v>
      </c>
      <c r="U32" s="289">
        <v>892.5</v>
      </c>
      <c r="V32" s="289">
        <v>1260</v>
      </c>
      <c r="W32" s="289">
        <v>1076.9157037982766</v>
      </c>
      <c r="X32" s="312">
        <v>75785.8</v>
      </c>
      <c r="Y32" s="155"/>
      <c r="Z32" s="155"/>
      <c r="AA32" s="155"/>
      <c r="AB32" s="155"/>
      <c r="AC32" s="155"/>
      <c r="AD32" s="155"/>
      <c r="AE32" s="155"/>
    </row>
    <row r="33" spans="1:25" ht="13.5" customHeight="1" x14ac:dyDescent="0.15">
      <c r="A33" s="134"/>
      <c r="B33" s="157"/>
      <c r="C33" s="148">
        <v>12</v>
      </c>
      <c r="D33" s="162"/>
      <c r="E33" s="158">
        <v>682.5</v>
      </c>
      <c r="F33" s="158">
        <v>945</v>
      </c>
      <c r="G33" s="162">
        <v>714.29385654333589</v>
      </c>
      <c r="H33" s="158">
        <v>29510.5</v>
      </c>
      <c r="I33" s="158">
        <v>1050</v>
      </c>
      <c r="J33" s="158">
        <v>1312.5</v>
      </c>
      <c r="K33" s="158">
        <v>1168.3639441680489</v>
      </c>
      <c r="L33" s="158">
        <v>3784.3</v>
      </c>
      <c r="M33" s="158">
        <v>1102.5</v>
      </c>
      <c r="N33" s="158">
        <v>1239</v>
      </c>
      <c r="O33" s="158">
        <v>1164.0064267352186</v>
      </c>
      <c r="P33" s="158">
        <v>1793.2</v>
      </c>
      <c r="Q33" s="158">
        <v>1124.55</v>
      </c>
      <c r="R33" s="158">
        <v>1365</v>
      </c>
      <c r="S33" s="158">
        <v>1202.7310502283106</v>
      </c>
      <c r="T33" s="158">
        <v>2480.5</v>
      </c>
      <c r="U33" s="158">
        <v>1071</v>
      </c>
      <c r="V33" s="158">
        <v>1239</v>
      </c>
      <c r="W33" s="158">
        <v>1154.275950292398</v>
      </c>
      <c r="X33" s="162">
        <v>2348</v>
      </c>
      <c r="Y33" s="155"/>
    </row>
    <row r="34" spans="1:25" ht="13.5" customHeight="1" x14ac:dyDescent="0.15">
      <c r="A34" s="134"/>
      <c r="B34" s="157" t="s">
        <v>377</v>
      </c>
      <c r="C34" s="148">
        <v>1</v>
      </c>
      <c r="D34" s="162" t="s">
        <v>378</v>
      </c>
      <c r="E34" s="158">
        <v>630</v>
      </c>
      <c r="F34" s="158">
        <v>924</v>
      </c>
      <c r="G34" s="158">
        <v>702.14078956425931</v>
      </c>
      <c r="H34" s="158">
        <v>10827.2</v>
      </c>
      <c r="I34" s="158">
        <v>945</v>
      </c>
      <c r="J34" s="158">
        <v>1260</v>
      </c>
      <c r="K34" s="158">
        <v>1148.956417337015</v>
      </c>
      <c r="L34" s="158">
        <v>4505.3</v>
      </c>
      <c r="M34" s="158">
        <v>1050</v>
      </c>
      <c r="N34" s="158">
        <v>1155</v>
      </c>
      <c r="O34" s="158">
        <v>1090.1119922917287</v>
      </c>
      <c r="P34" s="158">
        <v>3673.3</v>
      </c>
      <c r="Q34" s="158">
        <v>945</v>
      </c>
      <c r="R34" s="158">
        <v>1260</v>
      </c>
      <c r="S34" s="158">
        <v>1098.6868239921337</v>
      </c>
      <c r="T34" s="158">
        <v>4527.7</v>
      </c>
      <c r="U34" s="158">
        <v>892.5</v>
      </c>
      <c r="V34" s="158">
        <v>1207.5</v>
      </c>
      <c r="W34" s="162">
        <v>1084.8565895090539</v>
      </c>
      <c r="X34" s="162">
        <v>3071.9</v>
      </c>
      <c r="Y34" s="155"/>
    </row>
    <row r="35" spans="1:25" ht="13.5" customHeight="1" x14ac:dyDescent="0.15">
      <c r="A35" s="134"/>
      <c r="B35" s="157"/>
      <c r="C35" s="148">
        <v>2</v>
      </c>
      <c r="D35" s="162"/>
      <c r="E35" s="158">
        <v>682.5</v>
      </c>
      <c r="F35" s="158">
        <v>840</v>
      </c>
      <c r="G35" s="158">
        <v>751.01564970700394</v>
      </c>
      <c r="H35" s="158">
        <v>16331.2</v>
      </c>
      <c r="I35" s="158">
        <v>892.5</v>
      </c>
      <c r="J35" s="158">
        <v>1207.5</v>
      </c>
      <c r="K35" s="158">
        <v>1006.2540840140016</v>
      </c>
      <c r="L35" s="158">
        <v>4749.1000000000004</v>
      </c>
      <c r="M35" s="158">
        <v>892.5</v>
      </c>
      <c r="N35" s="158">
        <v>1260</v>
      </c>
      <c r="O35" s="158">
        <v>971.52473888230872</v>
      </c>
      <c r="P35" s="158">
        <v>3918.2</v>
      </c>
      <c r="Q35" s="158">
        <v>892.5</v>
      </c>
      <c r="R35" s="158">
        <v>1155</v>
      </c>
      <c r="S35" s="158">
        <v>1011.5920333246554</v>
      </c>
      <c r="T35" s="158">
        <v>3632.6</v>
      </c>
      <c r="U35" s="158">
        <v>840</v>
      </c>
      <c r="V35" s="158">
        <v>1155</v>
      </c>
      <c r="W35" s="158">
        <v>997.82224393895194</v>
      </c>
      <c r="X35" s="162">
        <v>3294.9</v>
      </c>
      <c r="Y35" s="155"/>
    </row>
    <row r="36" spans="1:25" ht="13.5" customHeight="1" x14ac:dyDescent="0.15">
      <c r="A36" s="134"/>
      <c r="B36" s="157"/>
      <c r="C36" s="148">
        <v>3</v>
      </c>
      <c r="D36" s="162"/>
      <c r="E36" s="158">
        <v>735</v>
      </c>
      <c r="F36" s="158">
        <v>840</v>
      </c>
      <c r="G36" s="158">
        <v>775.65091255788627</v>
      </c>
      <c r="H36" s="158">
        <v>16285</v>
      </c>
      <c r="I36" s="158">
        <v>892.5</v>
      </c>
      <c r="J36" s="158">
        <v>1207.5</v>
      </c>
      <c r="K36" s="158">
        <v>1081.2488804192474</v>
      </c>
      <c r="L36" s="158">
        <v>4009.3</v>
      </c>
      <c r="M36" s="158">
        <v>892.5</v>
      </c>
      <c r="N36" s="158">
        <v>1134</v>
      </c>
      <c r="O36" s="158">
        <v>1020.2431640625</v>
      </c>
      <c r="P36" s="158">
        <v>2380</v>
      </c>
      <c r="Q36" s="158">
        <v>892.5</v>
      </c>
      <c r="R36" s="158">
        <v>1207.5</v>
      </c>
      <c r="S36" s="158">
        <v>1033.106772521063</v>
      </c>
      <c r="T36" s="158">
        <v>5224.2</v>
      </c>
      <c r="U36" s="158">
        <v>840</v>
      </c>
      <c r="V36" s="158">
        <v>1155</v>
      </c>
      <c r="W36" s="158">
        <v>998.87036436721974</v>
      </c>
      <c r="X36" s="162">
        <v>3184.1</v>
      </c>
      <c r="Y36" s="155"/>
    </row>
    <row r="37" spans="1:25" ht="13.5" customHeight="1" x14ac:dyDescent="0.15">
      <c r="A37" s="134"/>
      <c r="B37" s="157"/>
      <c r="C37" s="148">
        <v>4</v>
      </c>
      <c r="D37" s="162"/>
      <c r="E37" s="158">
        <v>735</v>
      </c>
      <c r="F37" s="158">
        <v>945</v>
      </c>
      <c r="G37" s="158">
        <v>765.04516568675569</v>
      </c>
      <c r="H37" s="158">
        <v>38197.199999999997</v>
      </c>
      <c r="I37" s="158">
        <v>945</v>
      </c>
      <c r="J37" s="158">
        <v>1207.5</v>
      </c>
      <c r="K37" s="158">
        <v>1089.5511276089087</v>
      </c>
      <c r="L37" s="158">
        <v>5000.3</v>
      </c>
      <c r="M37" s="158">
        <v>945</v>
      </c>
      <c r="N37" s="158">
        <v>1134</v>
      </c>
      <c r="O37" s="158">
        <v>1015.4978571428572</v>
      </c>
      <c r="P37" s="158">
        <v>2660.6</v>
      </c>
      <c r="Q37" s="158">
        <v>945</v>
      </c>
      <c r="R37" s="158">
        <v>1207.5</v>
      </c>
      <c r="S37" s="158">
        <v>1064.0092465116284</v>
      </c>
      <c r="T37" s="158">
        <v>6299.6</v>
      </c>
      <c r="U37" s="158">
        <v>892.5</v>
      </c>
      <c r="V37" s="158">
        <v>1155</v>
      </c>
      <c r="W37" s="158">
        <v>1009.7960677854561</v>
      </c>
      <c r="X37" s="162">
        <v>6629.9</v>
      </c>
      <c r="Y37" s="155"/>
    </row>
    <row r="38" spans="1:25" ht="13.5" customHeight="1" x14ac:dyDescent="0.15">
      <c r="A38" s="134"/>
      <c r="B38" s="157"/>
      <c r="C38" s="148">
        <v>5</v>
      </c>
      <c r="D38" s="162"/>
      <c r="E38" s="158">
        <v>787.5</v>
      </c>
      <c r="F38" s="158">
        <v>945</v>
      </c>
      <c r="G38" s="162">
        <v>829.27202004219419</v>
      </c>
      <c r="H38" s="158">
        <v>35168.300000000003</v>
      </c>
      <c r="I38" s="158">
        <v>945</v>
      </c>
      <c r="J38" s="158">
        <v>1207.5</v>
      </c>
      <c r="K38" s="158">
        <v>1060.593246993524</v>
      </c>
      <c r="L38" s="158">
        <v>4520.7</v>
      </c>
      <c r="M38" s="158">
        <v>945</v>
      </c>
      <c r="N38" s="158">
        <v>1155</v>
      </c>
      <c r="O38" s="158">
        <v>1018.6545138888895</v>
      </c>
      <c r="P38" s="158">
        <v>4002.5</v>
      </c>
      <c r="Q38" s="158">
        <v>945</v>
      </c>
      <c r="R38" s="158">
        <v>1155</v>
      </c>
      <c r="S38" s="158">
        <v>1049.8378785343818</v>
      </c>
      <c r="T38" s="158">
        <v>5155.3999999999996</v>
      </c>
      <c r="U38" s="158">
        <v>892.5</v>
      </c>
      <c r="V38" s="158">
        <v>1155</v>
      </c>
      <c r="W38" s="158">
        <v>997.42717785843956</v>
      </c>
      <c r="X38" s="162">
        <v>6923.4</v>
      </c>
      <c r="Y38" s="155"/>
    </row>
    <row r="39" spans="1:25" ht="13.5" customHeight="1" x14ac:dyDescent="0.15">
      <c r="A39" s="134"/>
      <c r="B39" s="157"/>
      <c r="C39" s="148">
        <v>6</v>
      </c>
      <c r="D39" s="162"/>
      <c r="E39" s="158">
        <v>787.5</v>
      </c>
      <c r="F39" s="158">
        <v>997.5</v>
      </c>
      <c r="G39" s="158">
        <v>817.74506377773878</v>
      </c>
      <c r="H39" s="158">
        <v>57580.1</v>
      </c>
      <c r="I39" s="158">
        <v>945</v>
      </c>
      <c r="J39" s="158">
        <v>1207.5</v>
      </c>
      <c r="K39" s="158">
        <v>1038.3290150762843</v>
      </c>
      <c r="L39" s="158">
        <v>5137</v>
      </c>
      <c r="M39" s="158">
        <v>945</v>
      </c>
      <c r="N39" s="158">
        <v>1134</v>
      </c>
      <c r="O39" s="158">
        <v>1000.5689017526934</v>
      </c>
      <c r="P39" s="158">
        <v>4575.6000000000004</v>
      </c>
      <c r="Q39" s="158">
        <v>945</v>
      </c>
      <c r="R39" s="158">
        <v>1207.5</v>
      </c>
      <c r="S39" s="158">
        <v>1043.2117711771182</v>
      </c>
      <c r="T39" s="158">
        <v>3717.6</v>
      </c>
      <c r="U39" s="158">
        <v>892.5</v>
      </c>
      <c r="V39" s="158">
        <v>1155</v>
      </c>
      <c r="W39" s="158">
        <v>1018.9878779624088</v>
      </c>
      <c r="X39" s="162">
        <v>8822.1</v>
      </c>
      <c r="Y39" s="155"/>
    </row>
    <row r="40" spans="1:25" ht="13.5" customHeight="1" x14ac:dyDescent="0.15">
      <c r="A40" s="134"/>
      <c r="B40" s="157"/>
      <c r="C40" s="148">
        <v>7</v>
      </c>
      <c r="D40" s="162"/>
      <c r="E40" s="158">
        <v>787.5</v>
      </c>
      <c r="F40" s="158">
        <v>997.5</v>
      </c>
      <c r="G40" s="158">
        <v>816.00431294444354</v>
      </c>
      <c r="H40" s="158">
        <v>55992.800000000003</v>
      </c>
      <c r="I40" s="158">
        <v>945</v>
      </c>
      <c r="J40" s="158">
        <v>1207.5</v>
      </c>
      <c r="K40" s="158">
        <v>1050.3897724209633</v>
      </c>
      <c r="L40" s="158">
        <v>4407.1000000000004</v>
      </c>
      <c r="M40" s="158">
        <v>945</v>
      </c>
      <c r="N40" s="158">
        <v>1207.5</v>
      </c>
      <c r="O40" s="158">
        <v>1056.12399077278</v>
      </c>
      <c r="P40" s="158">
        <v>2997.8</v>
      </c>
      <c r="Q40" s="158">
        <v>945</v>
      </c>
      <c r="R40" s="158">
        <v>1207.5</v>
      </c>
      <c r="S40" s="158">
        <v>1061.1690682036501</v>
      </c>
      <c r="T40" s="158">
        <v>2841.3</v>
      </c>
      <c r="U40" s="158">
        <v>892.5</v>
      </c>
      <c r="V40" s="158">
        <v>1155</v>
      </c>
      <c r="W40" s="158">
        <v>1034.4702797202797</v>
      </c>
      <c r="X40" s="162">
        <v>4415</v>
      </c>
      <c r="Y40" s="155"/>
    </row>
    <row r="41" spans="1:25" ht="13.5" customHeight="1" x14ac:dyDescent="0.15">
      <c r="A41" s="134"/>
      <c r="B41" s="157"/>
      <c r="C41" s="148">
        <v>8</v>
      </c>
      <c r="D41" s="162"/>
      <c r="E41" s="158">
        <v>787.5</v>
      </c>
      <c r="F41" s="158">
        <v>1116.1500000000001</v>
      </c>
      <c r="G41" s="158">
        <v>864.57277125565702</v>
      </c>
      <c r="H41" s="158">
        <v>51156.6</v>
      </c>
      <c r="I41" s="158">
        <v>945</v>
      </c>
      <c r="J41" s="158">
        <v>1207.5</v>
      </c>
      <c r="K41" s="158">
        <v>1007.0390597258722</v>
      </c>
      <c r="L41" s="158">
        <v>6155.8</v>
      </c>
      <c r="M41" s="158">
        <v>945</v>
      </c>
      <c r="N41" s="158">
        <v>1155</v>
      </c>
      <c r="O41" s="158">
        <v>993.58345795745083</v>
      </c>
      <c r="P41" s="158">
        <v>3339.6</v>
      </c>
      <c r="Q41" s="158">
        <v>945</v>
      </c>
      <c r="R41" s="158">
        <v>1207.5</v>
      </c>
      <c r="S41" s="158">
        <v>1088.0558123000362</v>
      </c>
      <c r="T41" s="158">
        <v>4873.3999999999996</v>
      </c>
      <c r="U41" s="158">
        <v>945</v>
      </c>
      <c r="V41" s="158">
        <v>1165.5</v>
      </c>
      <c r="W41" s="158">
        <v>1089.1737257877355</v>
      </c>
      <c r="X41" s="162">
        <v>3526.3</v>
      </c>
      <c r="Y41" s="155"/>
    </row>
    <row r="42" spans="1:25" ht="13.5" customHeight="1" x14ac:dyDescent="0.15">
      <c r="A42" s="134"/>
      <c r="B42" s="157"/>
      <c r="C42" s="148">
        <v>9</v>
      </c>
      <c r="D42" s="162"/>
      <c r="E42" s="158">
        <v>735</v>
      </c>
      <c r="F42" s="158">
        <v>1050</v>
      </c>
      <c r="G42" s="158">
        <v>835.4720843672452</v>
      </c>
      <c r="H42" s="158">
        <v>24788.6</v>
      </c>
      <c r="I42" s="158">
        <v>945</v>
      </c>
      <c r="J42" s="158">
        <v>1207.5</v>
      </c>
      <c r="K42" s="158">
        <v>1004.4038605188103</v>
      </c>
      <c r="L42" s="158">
        <v>4399.3</v>
      </c>
      <c r="M42" s="158">
        <v>945</v>
      </c>
      <c r="N42" s="158">
        <v>1176</v>
      </c>
      <c r="O42" s="158">
        <v>993.15422294789983</v>
      </c>
      <c r="P42" s="158">
        <v>3140</v>
      </c>
      <c r="Q42" s="158">
        <v>945</v>
      </c>
      <c r="R42" s="158">
        <v>1155</v>
      </c>
      <c r="S42" s="158">
        <v>1030.8265964042155</v>
      </c>
      <c r="T42" s="158">
        <v>3118.2</v>
      </c>
      <c r="U42" s="158">
        <v>840</v>
      </c>
      <c r="V42" s="158">
        <v>1102.5</v>
      </c>
      <c r="W42" s="158">
        <v>938.43022077645082</v>
      </c>
      <c r="X42" s="162">
        <v>2705.7</v>
      </c>
      <c r="Y42" s="155"/>
    </row>
    <row r="43" spans="1:25" ht="13.5" customHeight="1" x14ac:dyDescent="0.15">
      <c r="A43" s="134"/>
      <c r="B43" s="157"/>
      <c r="C43" s="148">
        <v>10</v>
      </c>
      <c r="D43" s="162"/>
      <c r="E43" s="158">
        <v>735</v>
      </c>
      <c r="F43" s="158">
        <v>945</v>
      </c>
      <c r="G43" s="158">
        <v>824.77345275002881</v>
      </c>
      <c r="H43" s="158">
        <v>20463.5</v>
      </c>
      <c r="I43" s="158">
        <v>945</v>
      </c>
      <c r="J43" s="158">
        <v>1157.1000000000001</v>
      </c>
      <c r="K43" s="158">
        <v>1013.1128812298548</v>
      </c>
      <c r="L43" s="158">
        <v>6866.4</v>
      </c>
      <c r="M43" s="158">
        <v>945</v>
      </c>
      <c r="N43" s="158">
        <v>1155</v>
      </c>
      <c r="O43" s="158">
        <v>1028.0586277772341</v>
      </c>
      <c r="P43" s="158">
        <v>4041.4</v>
      </c>
      <c r="Q43" s="158">
        <v>945</v>
      </c>
      <c r="R43" s="158">
        <v>1155</v>
      </c>
      <c r="S43" s="158">
        <v>1047.3795448106525</v>
      </c>
      <c r="T43" s="158">
        <v>6942.7</v>
      </c>
      <c r="U43" s="158">
        <v>840</v>
      </c>
      <c r="V43" s="158">
        <v>1050</v>
      </c>
      <c r="W43" s="158">
        <v>932.22331121833588</v>
      </c>
      <c r="X43" s="162">
        <v>5863</v>
      </c>
      <c r="Y43" s="155"/>
    </row>
    <row r="44" spans="1:25" ht="13.5" customHeight="1" x14ac:dyDescent="0.15">
      <c r="A44" s="134"/>
      <c r="B44" s="157"/>
      <c r="C44" s="148">
        <v>11</v>
      </c>
      <c r="D44" s="162"/>
      <c r="E44" s="158">
        <v>735</v>
      </c>
      <c r="F44" s="158">
        <v>945</v>
      </c>
      <c r="G44" s="158">
        <v>842.97262097157511</v>
      </c>
      <c r="H44" s="158">
        <v>25545.7</v>
      </c>
      <c r="I44" s="158">
        <v>945</v>
      </c>
      <c r="J44" s="158">
        <v>1207.5</v>
      </c>
      <c r="K44" s="158">
        <v>1019.8975280727608</v>
      </c>
      <c r="L44" s="158">
        <v>4669.2</v>
      </c>
      <c r="M44" s="158">
        <v>945</v>
      </c>
      <c r="N44" s="158">
        <v>1207.5</v>
      </c>
      <c r="O44" s="158">
        <v>1002.369788178165</v>
      </c>
      <c r="P44" s="158">
        <v>3200.6</v>
      </c>
      <c r="Q44" s="158">
        <v>945</v>
      </c>
      <c r="R44" s="158">
        <v>1207.5</v>
      </c>
      <c r="S44" s="158">
        <v>1028.4237118559279</v>
      </c>
      <c r="T44" s="158">
        <v>4425.3</v>
      </c>
      <c r="U44" s="158">
        <v>840</v>
      </c>
      <c r="V44" s="158">
        <v>1100.4000000000001</v>
      </c>
      <c r="W44" s="158">
        <v>924.4541418273426</v>
      </c>
      <c r="X44" s="162">
        <v>5269.6</v>
      </c>
      <c r="Y44" s="155"/>
    </row>
    <row r="45" spans="1:25" ht="13.5" customHeight="1" x14ac:dyDescent="0.15">
      <c r="A45" s="134"/>
      <c r="B45" s="150"/>
      <c r="C45" s="154">
        <v>12</v>
      </c>
      <c r="D45" s="163"/>
      <c r="E45" s="166">
        <v>735</v>
      </c>
      <c r="F45" s="166">
        <v>945</v>
      </c>
      <c r="G45" s="166">
        <v>802.39578054098695</v>
      </c>
      <c r="H45" s="166">
        <v>25397.8</v>
      </c>
      <c r="I45" s="166">
        <v>945</v>
      </c>
      <c r="J45" s="166">
        <v>1207.5</v>
      </c>
      <c r="K45" s="166">
        <v>1027.9952551304561</v>
      </c>
      <c r="L45" s="166">
        <v>6936.8</v>
      </c>
      <c r="M45" s="166">
        <v>945</v>
      </c>
      <c r="N45" s="166">
        <v>1155</v>
      </c>
      <c r="O45" s="166">
        <v>1017.6881816926692</v>
      </c>
      <c r="P45" s="166">
        <v>2552.6999999999998</v>
      </c>
      <c r="Q45" s="166">
        <v>945</v>
      </c>
      <c r="R45" s="166">
        <v>1207.5</v>
      </c>
      <c r="S45" s="166">
        <v>1030.3552720172365</v>
      </c>
      <c r="T45" s="166">
        <v>5654.4</v>
      </c>
      <c r="U45" s="166">
        <v>892.5</v>
      </c>
      <c r="V45" s="166">
        <v>1092</v>
      </c>
      <c r="W45" s="166">
        <v>974.37055886306928</v>
      </c>
      <c r="X45" s="163">
        <v>4487.2</v>
      </c>
      <c r="Y45" s="155"/>
    </row>
    <row r="46" spans="1:25" ht="13.5" customHeight="1" x14ac:dyDescent="0.15">
      <c r="A46" s="134"/>
      <c r="B46" s="133"/>
      <c r="C46" s="148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55"/>
    </row>
    <row r="47" spans="1:25" ht="12" customHeight="1" x14ac:dyDescent="0.15">
      <c r="A47" s="134"/>
      <c r="B47" s="135" t="s">
        <v>379</v>
      </c>
      <c r="C47" s="134" t="s">
        <v>380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55"/>
    </row>
    <row r="48" spans="1:25" ht="12" customHeight="1" x14ac:dyDescent="0.15">
      <c r="A48" s="134"/>
      <c r="B48" s="173">
        <v>2</v>
      </c>
      <c r="C48" s="134" t="s">
        <v>381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1:24" x14ac:dyDescent="0.1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31" ht="12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31" ht="12" customHeight="1" x14ac:dyDescent="0.15">
      <c r="A3" s="134"/>
      <c r="B3" s="134" t="s">
        <v>382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31" ht="12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 t="s">
        <v>216</v>
      </c>
    </row>
    <row r="5" spans="1:31" ht="6" customHeight="1" x14ac:dyDescent="0.15">
      <c r="A5" s="134"/>
      <c r="B5" s="151"/>
      <c r="C5" s="151"/>
      <c r="D5" s="151"/>
      <c r="E5" s="151"/>
      <c r="F5" s="151"/>
      <c r="G5" s="151"/>
      <c r="H5" s="151"/>
      <c r="I5" s="151"/>
      <c r="J5" s="133"/>
      <c r="K5" s="134"/>
      <c r="L5" s="134"/>
      <c r="M5" s="134"/>
      <c r="N5" s="134"/>
      <c r="O5" s="134"/>
      <c r="P5" s="134"/>
      <c r="Q5" s="151"/>
      <c r="R5" s="151"/>
      <c r="S5" s="151"/>
      <c r="T5" s="151"/>
      <c r="U5" s="151"/>
      <c r="V5" s="133"/>
      <c r="W5" s="134"/>
      <c r="X5" s="134"/>
      <c r="Z5" s="155"/>
    </row>
    <row r="6" spans="1:31" ht="12" customHeight="1" x14ac:dyDescent="0.15">
      <c r="A6" s="134"/>
      <c r="B6" s="177"/>
      <c r="C6" s="498" t="s">
        <v>83</v>
      </c>
      <c r="D6" s="499"/>
      <c r="E6" s="705" t="s">
        <v>109</v>
      </c>
      <c r="F6" s="706"/>
      <c r="G6" s="706"/>
      <c r="H6" s="707"/>
      <c r="I6" s="699" t="s">
        <v>110</v>
      </c>
      <c r="J6" s="700"/>
      <c r="K6" s="700"/>
      <c r="L6" s="701"/>
      <c r="M6" s="699" t="s">
        <v>383</v>
      </c>
      <c r="N6" s="700"/>
      <c r="O6" s="700"/>
      <c r="P6" s="701"/>
      <c r="Q6" s="699" t="s">
        <v>111</v>
      </c>
      <c r="R6" s="700"/>
      <c r="S6" s="700"/>
      <c r="T6" s="701"/>
      <c r="U6" s="699" t="s">
        <v>141</v>
      </c>
      <c r="V6" s="700"/>
      <c r="W6" s="700"/>
      <c r="X6" s="701"/>
      <c r="Z6" s="155"/>
      <c r="AA6" s="155"/>
      <c r="AB6" s="155"/>
      <c r="AC6" s="155"/>
      <c r="AD6" s="155"/>
      <c r="AE6" s="155"/>
    </row>
    <row r="7" spans="1:31" ht="12" customHeight="1" x14ac:dyDescent="0.15">
      <c r="A7" s="134"/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55"/>
      <c r="AA7" s="155"/>
      <c r="AB7" s="155"/>
      <c r="AC7" s="155"/>
      <c r="AD7" s="155"/>
      <c r="AE7" s="155"/>
    </row>
    <row r="8" spans="1:31" ht="12" customHeight="1" x14ac:dyDescent="0.15">
      <c r="A8" s="134"/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55"/>
      <c r="AA8" s="155"/>
      <c r="AB8" s="155"/>
      <c r="AC8" s="155"/>
      <c r="AD8" s="155"/>
      <c r="AE8" s="155"/>
    </row>
    <row r="9" spans="1:31" ht="12" customHeight="1" x14ac:dyDescent="0.15">
      <c r="A9" s="174"/>
      <c r="B9" s="177" t="s">
        <v>0</v>
      </c>
      <c r="C9" s="185">
        <v>20</v>
      </c>
      <c r="D9" s="239" t="s">
        <v>1</v>
      </c>
      <c r="E9" s="194">
        <v>840</v>
      </c>
      <c r="F9" s="130">
        <v>1166</v>
      </c>
      <c r="G9" s="140">
        <v>941</v>
      </c>
      <c r="H9" s="130">
        <v>60966</v>
      </c>
      <c r="I9" s="194">
        <v>1092</v>
      </c>
      <c r="J9" s="130">
        <v>1476</v>
      </c>
      <c r="K9" s="140">
        <v>1260</v>
      </c>
      <c r="L9" s="130">
        <v>58656</v>
      </c>
      <c r="M9" s="194">
        <v>1313</v>
      </c>
      <c r="N9" s="130">
        <v>1665</v>
      </c>
      <c r="O9" s="140">
        <v>1411</v>
      </c>
      <c r="P9" s="130">
        <v>4381560</v>
      </c>
      <c r="Q9" s="183" t="s">
        <v>257</v>
      </c>
      <c r="R9" s="249" t="s">
        <v>257</v>
      </c>
      <c r="S9" s="185" t="s">
        <v>257</v>
      </c>
      <c r="T9" s="130">
        <v>7078</v>
      </c>
      <c r="U9" s="183" t="s">
        <v>257</v>
      </c>
      <c r="V9" s="249" t="s">
        <v>257</v>
      </c>
      <c r="W9" s="185" t="s">
        <v>257</v>
      </c>
      <c r="X9" s="130">
        <v>18725</v>
      </c>
      <c r="Z9" s="155"/>
      <c r="AA9" s="155"/>
      <c r="AB9" s="155"/>
      <c r="AC9" s="155"/>
      <c r="AD9" s="155"/>
      <c r="AE9" s="155"/>
    </row>
    <row r="10" spans="1:31" ht="12" customHeight="1" x14ac:dyDescent="0.15">
      <c r="A10" s="174"/>
      <c r="B10" s="194"/>
      <c r="C10" s="185">
        <v>21</v>
      </c>
      <c r="D10" s="195"/>
      <c r="E10" s="140">
        <v>830</v>
      </c>
      <c r="F10" s="130">
        <v>1162</v>
      </c>
      <c r="G10" s="140">
        <v>933</v>
      </c>
      <c r="H10" s="130">
        <v>48544</v>
      </c>
      <c r="I10" s="140">
        <v>998</v>
      </c>
      <c r="J10" s="130">
        <v>1397</v>
      </c>
      <c r="K10" s="140">
        <v>1211</v>
      </c>
      <c r="L10" s="130">
        <v>39234</v>
      </c>
      <c r="M10" s="194">
        <v>1280</v>
      </c>
      <c r="N10" s="130">
        <v>1607</v>
      </c>
      <c r="O10" s="140">
        <v>1401</v>
      </c>
      <c r="P10" s="130">
        <v>4294522</v>
      </c>
      <c r="Q10" s="185" t="s">
        <v>257</v>
      </c>
      <c r="R10" s="249" t="s">
        <v>257</v>
      </c>
      <c r="S10" s="185" t="s">
        <v>257</v>
      </c>
      <c r="T10" s="130">
        <v>5134</v>
      </c>
      <c r="U10" s="185" t="s">
        <v>257</v>
      </c>
      <c r="V10" s="249" t="s">
        <v>257</v>
      </c>
      <c r="W10" s="185" t="s">
        <v>257</v>
      </c>
      <c r="X10" s="130">
        <v>13674</v>
      </c>
      <c r="Z10" s="155"/>
      <c r="AA10" s="155"/>
      <c r="AB10" s="155"/>
      <c r="AC10" s="155"/>
      <c r="AD10" s="155"/>
      <c r="AE10" s="155"/>
    </row>
    <row r="11" spans="1:31" ht="12" customHeight="1" x14ac:dyDescent="0.15">
      <c r="A11" s="174"/>
      <c r="B11" s="194"/>
      <c r="C11" s="185">
        <v>22</v>
      </c>
      <c r="D11" s="195"/>
      <c r="E11" s="130">
        <v>735</v>
      </c>
      <c r="F11" s="130">
        <v>1050</v>
      </c>
      <c r="G11" s="130">
        <v>892</v>
      </c>
      <c r="H11" s="130">
        <v>44310</v>
      </c>
      <c r="I11" s="130">
        <v>1000</v>
      </c>
      <c r="J11" s="130">
        <v>1365</v>
      </c>
      <c r="K11" s="130">
        <v>1136</v>
      </c>
      <c r="L11" s="130">
        <v>51060</v>
      </c>
      <c r="M11" s="130">
        <v>1208</v>
      </c>
      <c r="N11" s="130">
        <v>1544</v>
      </c>
      <c r="O11" s="130">
        <v>1330</v>
      </c>
      <c r="P11" s="130">
        <v>3821282</v>
      </c>
      <c r="Q11" s="249" t="s">
        <v>257</v>
      </c>
      <c r="R11" s="249" t="s">
        <v>257</v>
      </c>
      <c r="S11" s="249" t="s">
        <v>257</v>
      </c>
      <c r="T11" s="130">
        <v>5146</v>
      </c>
      <c r="U11" s="249" t="s">
        <v>257</v>
      </c>
      <c r="V11" s="249" t="s">
        <v>257</v>
      </c>
      <c r="W11" s="249" t="s">
        <v>257</v>
      </c>
      <c r="X11" s="195">
        <v>15376</v>
      </c>
      <c r="Z11" s="240"/>
      <c r="AA11" s="155"/>
      <c r="AB11" s="155"/>
      <c r="AC11" s="155"/>
      <c r="AD11" s="155"/>
      <c r="AE11" s="155"/>
    </row>
    <row r="12" spans="1:31" ht="12" customHeight="1" x14ac:dyDescent="0.15">
      <c r="A12" s="174"/>
      <c r="B12" s="189"/>
      <c r="C12" s="192">
        <v>23</v>
      </c>
      <c r="D12" s="196"/>
      <c r="E12" s="289">
        <v>787.5</v>
      </c>
      <c r="F12" s="289">
        <v>997.5</v>
      </c>
      <c r="G12" s="289">
        <v>889.82368142646226</v>
      </c>
      <c r="H12" s="289">
        <v>58295.200000000004</v>
      </c>
      <c r="I12" s="289">
        <v>945</v>
      </c>
      <c r="J12" s="289">
        <v>1319.8500000000001</v>
      </c>
      <c r="K12" s="289">
        <v>1135.7066731862237</v>
      </c>
      <c r="L12" s="289">
        <v>33747.599999999991</v>
      </c>
      <c r="M12" s="289">
        <v>1102.5</v>
      </c>
      <c r="N12" s="289">
        <v>1567.65</v>
      </c>
      <c r="O12" s="289">
        <v>1280.1135213893215</v>
      </c>
      <c r="P12" s="289">
        <v>3672841.1999999997</v>
      </c>
      <c r="Q12" s="548" t="s">
        <v>257</v>
      </c>
      <c r="R12" s="548" t="s">
        <v>257</v>
      </c>
      <c r="S12" s="548" t="s">
        <v>257</v>
      </c>
      <c r="T12" s="289">
        <v>8844.3000000000011</v>
      </c>
      <c r="U12" s="548" t="s">
        <v>257</v>
      </c>
      <c r="V12" s="548" t="s">
        <v>257</v>
      </c>
      <c r="W12" s="548" t="s">
        <v>257</v>
      </c>
      <c r="X12" s="312">
        <v>22633.699999999997</v>
      </c>
      <c r="Z12" s="240"/>
      <c r="AA12" s="155"/>
      <c r="AB12" s="155"/>
      <c r="AC12" s="155"/>
      <c r="AD12" s="155"/>
      <c r="AE12" s="155"/>
    </row>
    <row r="13" spans="1:31" ht="12" customHeight="1" x14ac:dyDescent="0.15">
      <c r="A13" s="174"/>
      <c r="B13" s="157"/>
      <c r="C13" s="148">
        <v>12</v>
      </c>
      <c r="D13" s="162"/>
      <c r="E13" s="130">
        <v>787.5</v>
      </c>
      <c r="F13" s="130">
        <v>997.5</v>
      </c>
      <c r="G13" s="130">
        <v>879.88189269746704</v>
      </c>
      <c r="H13" s="130">
        <v>3146.4</v>
      </c>
      <c r="I13" s="241">
        <v>1050</v>
      </c>
      <c r="J13" s="241">
        <v>1319.8500000000001</v>
      </c>
      <c r="K13" s="241">
        <v>1127.3302139037435</v>
      </c>
      <c r="L13" s="130">
        <v>2270.8000000000002</v>
      </c>
      <c r="M13" s="130">
        <v>1215.9000000000001</v>
      </c>
      <c r="N13" s="130">
        <v>1374.45</v>
      </c>
      <c r="O13" s="130">
        <v>1283.7720349263022</v>
      </c>
      <c r="P13" s="130">
        <v>391917.7</v>
      </c>
      <c r="Q13" s="212">
        <v>0</v>
      </c>
      <c r="R13" s="212">
        <v>0</v>
      </c>
      <c r="S13" s="212">
        <v>0</v>
      </c>
      <c r="T13" s="230">
        <v>2745.1</v>
      </c>
      <c r="U13" s="212">
        <v>0</v>
      </c>
      <c r="V13" s="212">
        <v>0</v>
      </c>
      <c r="W13" s="212">
        <v>0</v>
      </c>
      <c r="X13" s="385">
        <v>2193.6</v>
      </c>
    </row>
    <row r="14" spans="1:31" ht="12" customHeight="1" x14ac:dyDescent="0.15">
      <c r="A14" s="174"/>
      <c r="B14" s="157" t="s">
        <v>377</v>
      </c>
      <c r="C14" s="148">
        <v>1</v>
      </c>
      <c r="D14" s="162" t="s">
        <v>384</v>
      </c>
      <c r="E14" s="130">
        <v>787.5</v>
      </c>
      <c r="F14" s="130">
        <v>966</v>
      </c>
      <c r="G14" s="130">
        <v>881.66674308421193</v>
      </c>
      <c r="H14" s="130">
        <v>2356.3000000000002</v>
      </c>
      <c r="I14" s="241">
        <v>1035.3</v>
      </c>
      <c r="J14" s="241">
        <v>1260</v>
      </c>
      <c r="K14" s="241">
        <v>1096.0308601444519</v>
      </c>
      <c r="L14" s="130">
        <v>1138.5</v>
      </c>
      <c r="M14" s="130">
        <v>1215.9000000000001</v>
      </c>
      <c r="N14" s="130">
        <v>1365</v>
      </c>
      <c r="O14" s="195">
        <v>1246.1621834682458</v>
      </c>
      <c r="P14" s="130">
        <v>215668.9</v>
      </c>
      <c r="Q14" s="212">
        <v>0</v>
      </c>
      <c r="R14" s="212">
        <v>0</v>
      </c>
      <c r="S14" s="212">
        <v>0</v>
      </c>
      <c r="T14" s="230">
        <v>2795.8</v>
      </c>
      <c r="U14" s="212">
        <v>0</v>
      </c>
      <c r="V14" s="233">
        <v>0</v>
      </c>
      <c r="W14" s="212">
        <v>0</v>
      </c>
      <c r="X14" s="230">
        <v>1980</v>
      </c>
      <c r="Y14" s="155"/>
    </row>
    <row r="15" spans="1:31" ht="12" customHeight="1" x14ac:dyDescent="0.15">
      <c r="A15" s="174"/>
      <c r="B15" s="157"/>
      <c r="C15" s="148">
        <v>2</v>
      </c>
      <c r="D15" s="162"/>
      <c r="E15" s="130">
        <v>787.5</v>
      </c>
      <c r="F15" s="130">
        <v>966</v>
      </c>
      <c r="G15" s="130">
        <v>881.7285714285714</v>
      </c>
      <c r="H15" s="130">
        <v>1844.8</v>
      </c>
      <c r="I15" s="241">
        <v>975.45</v>
      </c>
      <c r="J15" s="241">
        <v>1199.1000000000001</v>
      </c>
      <c r="K15" s="241">
        <v>1107.3855534709194</v>
      </c>
      <c r="L15" s="130">
        <v>1185.2</v>
      </c>
      <c r="M15" s="130">
        <v>1128.75</v>
      </c>
      <c r="N15" s="130">
        <v>1365</v>
      </c>
      <c r="O15" s="130">
        <v>1248.4988448642457</v>
      </c>
      <c r="P15" s="130">
        <v>256156.3</v>
      </c>
      <c r="Q15" s="212">
        <v>0</v>
      </c>
      <c r="R15" s="212">
        <v>0</v>
      </c>
      <c r="S15" s="212">
        <v>0</v>
      </c>
      <c r="T15" s="230">
        <v>647.4</v>
      </c>
      <c r="U15" s="212">
        <v>0</v>
      </c>
      <c r="V15" s="212">
        <v>0</v>
      </c>
      <c r="W15" s="212">
        <v>0</v>
      </c>
      <c r="X15" s="230">
        <v>1231.2</v>
      </c>
      <c r="Y15" s="155"/>
    </row>
    <row r="16" spans="1:31" ht="12" customHeight="1" x14ac:dyDescent="0.15">
      <c r="A16" s="174"/>
      <c r="B16" s="157"/>
      <c r="C16" s="148">
        <v>3</v>
      </c>
      <c r="D16" s="162"/>
      <c r="E16" s="130">
        <v>787.5</v>
      </c>
      <c r="F16" s="130">
        <v>997.5</v>
      </c>
      <c r="G16" s="130">
        <v>843.41854912067936</v>
      </c>
      <c r="H16" s="130">
        <v>1769</v>
      </c>
      <c r="I16" s="241">
        <v>922.95</v>
      </c>
      <c r="J16" s="241">
        <v>1207.5</v>
      </c>
      <c r="K16" s="241">
        <v>993.83512611275989</v>
      </c>
      <c r="L16" s="130">
        <v>1187.5</v>
      </c>
      <c r="M16" s="195">
        <v>1102.5</v>
      </c>
      <c r="N16" s="195">
        <v>1365</v>
      </c>
      <c r="O16" s="130">
        <v>1240.8817312786314</v>
      </c>
      <c r="P16" s="130">
        <v>271114.3</v>
      </c>
      <c r="Q16" s="212">
        <v>0</v>
      </c>
      <c r="R16" s="212">
        <v>0</v>
      </c>
      <c r="S16" s="212">
        <v>0</v>
      </c>
      <c r="T16" s="230">
        <v>0</v>
      </c>
      <c r="U16" s="212">
        <v>0</v>
      </c>
      <c r="V16" s="212">
        <v>0</v>
      </c>
      <c r="W16" s="212">
        <v>0</v>
      </c>
      <c r="X16" s="230">
        <v>0</v>
      </c>
      <c r="Y16" s="155"/>
    </row>
    <row r="17" spans="1:25" ht="12" customHeight="1" x14ac:dyDescent="0.15">
      <c r="A17" s="174"/>
      <c r="B17" s="157"/>
      <c r="C17" s="148">
        <v>4</v>
      </c>
      <c r="D17" s="162"/>
      <c r="E17" s="130">
        <v>787.5</v>
      </c>
      <c r="F17" s="130">
        <v>945</v>
      </c>
      <c r="G17" s="130">
        <v>838.860534124629</v>
      </c>
      <c r="H17" s="130">
        <v>2597</v>
      </c>
      <c r="I17" s="241">
        <v>956.55000000000007</v>
      </c>
      <c r="J17" s="241">
        <v>1192.8</v>
      </c>
      <c r="K17" s="241">
        <v>1060.3351258335126</v>
      </c>
      <c r="L17" s="130">
        <v>936</v>
      </c>
      <c r="M17" s="130">
        <v>1107.75</v>
      </c>
      <c r="N17" s="130">
        <v>1391.25</v>
      </c>
      <c r="O17" s="130">
        <v>1287.6917543925374</v>
      </c>
      <c r="P17" s="130">
        <v>323741.90000000002</v>
      </c>
      <c r="Q17" s="212">
        <v>0</v>
      </c>
      <c r="R17" s="212">
        <v>0</v>
      </c>
      <c r="S17" s="212">
        <v>0</v>
      </c>
      <c r="T17" s="230">
        <v>473.4</v>
      </c>
      <c r="U17" s="212">
        <v>0</v>
      </c>
      <c r="V17" s="212">
        <v>0</v>
      </c>
      <c r="W17" s="212">
        <v>0</v>
      </c>
      <c r="X17" s="385">
        <v>2541.9</v>
      </c>
      <c r="Y17" s="155"/>
    </row>
    <row r="18" spans="1:25" ht="12" customHeight="1" x14ac:dyDescent="0.15">
      <c r="A18" s="174"/>
      <c r="B18" s="157"/>
      <c r="C18" s="148">
        <v>5</v>
      </c>
      <c r="D18" s="162"/>
      <c r="E18" s="130">
        <v>735</v>
      </c>
      <c r="F18" s="130">
        <v>945</v>
      </c>
      <c r="G18" s="130">
        <v>832.73631923172445</v>
      </c>
      <c r="H18" s="130">
        <v>1895.2</v>
      </c>
      <c r="I18" s="241">
        <v>945</v>
      </c>
      <c r="J18" s="241">
        <v>1178.1000000000001</v>
      </c>
      <c r="K18" s="241">
        <v>1050.0190255687535</v>
      </c>
      <c r="L18" s="130">
        <v>2100.8000000000002</v>
      </c>
      <c r="M18" s="130">
        <v>1102.5</v>
      </c>
      <c r="N18" s="195">
        <v>1391.25</v>
      </c>
      <c r="O18" s="130">
        <v>1282.4309756768264</v>
      </c>
      <c r="P18" s="130">
        <v>274256.5</v>
      </c>
      <c r="Q18" s="212">
        <v>0</v>
      </c>
      <c r="R18" s="212">
        <v>0</v>
      </c>
      <c r="S18" s="212">
        <v>0</v>
      </c>
      <c r="T18" s="230">
        <v>850.5</v>
      </c>
      <c r="U18" s="212">
        <v>0</v>
      </c>
      <c r="V18" s="212">
        <v>0</v>
      </c>
      <c r="W18" s="212">
        <v>0</v>
      </c>
      <c r="X18" s="385">
        <v>1642.3</v>
      </c>
      <c r="Y18" s="155"/>
    </row>
    <row r="19" spans="1:25" ht="12" customHeight="1" x14ac:dyDescent="0.15">
      <c r="A19" s="174"/>
      <c r="B19" s="157"/>
      <c r="C19" s="148">
        <v>6</v>
      </c>
      <c r="D19" s="162"/>
      <c r="E19" s="130">
        <v>735</v>
      </c>
      <c r="F19" s="130">
        <v>946.05000000000007</v>
      </c>
      <c r="G19" s="130">
        <v>855.95928199549326</v>
      </c>
      <c r="H19" s="130">
        <v>1622.1</v>
      </c>
      <c r="I19" s="241">
        <v>976.5</v>
      </c>
      <c r="J19" s="241">
        <v>1145.55</v>
      </c>
      <c r="K19" s="241">
        <v>1116.088520055325</v>
      </c>
      <c r="L19" s="130">
        <v>563.9</v>
      </c>
      <c r="M19" s="130">
        <v>1134</v>
      </c>
      <c r="N19" s="130">
        <v>1470</v>
      </c>
      <c r="O19" s="130">
        <v>1288.827207897737</v>
      </c>
      <c r="P19" s="130">
        <v>305990.3</v>
      </c>
      <c r="Q19" s="212">
        <v>0</v>
      </c>
      <c r="R19" s="212">
        <v>0</v>
      </c>
      <c r="S19" s="212">
        <v>0</v>
      </c>
      <c r="T19" s="230">
        <v>829.3</v>
      </c>
      <c r="U19" s="212">
        <v>0</v>
      </c>
      <c r="V19" s="212">
        <v>0</v>
      </c>
      <c r="W19" s="212">
        <v>0</v>
      </c>
      <c r="X19" s="385">
        <v>1560.6</v>
      </c>
      <c r="Y19" s="155"/>
    </row>
    <row r="20" spans="1:25" ht="12" customHeight="1" x14ac:dyDescent="0.15">
      <c r="A20" s="174"/>
      <c r="B20" s="157"/>
      <c r="C20" s="148">
        <v>7</v>
      </c>
      <c r="D20" s="162"/>
      <c r="E20" s="130">
        <v>787.5</v>
      </c>
      <c r="F20" s="130">
        <v>945</v>
      </c>
      <c r="G20" s="130">
        <v>866.2717757282976</v>
      </c>
      <c r="H20" s="130">
        <v>2469.5</v>
      </c>
      <c r="I20" s="241">
        <v>997.5</v>
      </c>
      <c r="J20" s="241">
        <v>1155</v>
      </c>
      <c r="K20" s="241">
        <v>1084.2134831460673</v>
      </c>
      <c r="L20" s="130">
        <v>429.6</v>
      </c>
      <c r="M20" s="130">
        <v>1155</v>
      </c>
      <c r="N20" s="130">
        <v>1470</v>
      </c>
      <c r="O20" s="130">
        <v>1332.9872221855833</v>
      </c>
      <c r="P20" s="130">
        <v>303455.09999999998</v>
      </c>
      <c r="Q20" s="212">
        <v>0</v>
      </c>
      <c r="R20" s="212">
        <v>0</v>
      </c>
      <c r="S20" s="212">
        <v>0</v>
      </c>
      <c r="T20" s="230">
        <v>1247</v>
      </c>
      <c r="U20" s="212">
        <v>0</v>
      </c>
      <c r="V20" s="212">
        <v>0</v>
      </c>
      <c r="W20" s="212">
        <v>0</v>
      </c>
      <c r="X20" s="385">
        <v>2012.2</v>
      </c>
      <c r="Y20" s="155"/>
    </row>
    <row r="21" spans="1:25" ht="12" customHeight="1" x14ac:dyDescent="0.15">
      <c r="A21" s="174"/>
      <c r="B21" s="157"/>
      <c r="C21" s="148">
        <v>8</v>
      </c>
      <c r="D21" s="162"/>
      <c r="E21" s="130">
        <v>787.5</v>
      </c>
      <c r="F21" s="195">
        <v>945</v>
      </c>
      <c r="G21" s="130">
        <v>868.17826343333093</v>
      </c>
      <c r="H21" s="130">
        <v>2266.4</v>
      </c>
      <c r="I21" s="241">
        <v>1050</v>
      </c>
      <c r="J21" s="241">
        <v>1050</v>
      </c>
      <c r="K21" s="241">
        <v>1050</v>
      </c>
      <c r="L21" s="130">
        <v>339</v>
      </c>
      <c r="M21" s="130">
        <v>1107.75</v>
      </c>
      <c r="N21" s="130">
        <v>1470</v>
      </c>
      <c r="O21" s="130">
        <v>1262.2706261483279</v>
      </c>
      <c r="P21" s="130">
        <v>301544.09999999998</v>
      </c>
      <c r="Q21" s="212">
        <v>0</v>
      </c>
      <c r="R21" s="212">
        <v>0</v>
      </c>
      <c r="S21" s="212">
        <v>0</v>
      </c>
      <c r="T21" s="230">
        <v>1134.5999999999999</v>
      </c>
      <c r="U21" s="212">
        <v>0</v>
      </c>
      <c r="V21" s="212">
        <v>0</v>
      </c>
      <c r="W21" s="212">
        <v>0</v>
      </c>
      <c r="X21" s="385">
        <v>1660.7</v>
      </c>
      <c r="Y21" s="155"/>
    </row>
    <row r="22" spans="1:25" ht="12" customHeight="1" x14ac:dyDescent="0.15">
      <c r="A22" s="174"/>
      <c r="B22" s="157"/>
      <c r="C22" s="148">
        <v>9</v>
      </c>
      <c r="D22" s="162"/>
      <c r="E22" s="130">
        <v>735</v>
      </c>
      <c r="F22" s="130">
        <v>924</v>
      </c>
      <c r="G22" s="130">
        <v>845.1310592917647</v>
      </c>
      <c r="H22" s="130">
        <v>2325.6</v>
      </c>
      <c r="I22" s="241">
        <v>1102.5</v>
      </c>
      <c r="J22" s="241">
        <v>1102.5</v>
      </c>
      <c r="K22" s="241">
        <v>1102.5</v>
      </c>
      <c r="L22" s="130">
        <v>716.5</v>
      </c>
      <c r="M22" s="130">
        <v>1186.5</v>
      </c>
      <c r="N22" s="130">
        <v>1417.5</v>
      </c>
      <c r="O22" s="130">
        <v>1299.8739849521039</v>
      </c>
      <c r="P22" s="130">
        <v>287650.7</v>
      </c>
      <c r="Q22" s="212">
        <v>0</v>
      </c>
      <c r="R22" s="212">
        <v>0</v>
      </c>
      <c r="S22" s="212">
        <v>0</v>
      </c>
      <c r="T22" s="230">
        <v>520</v>
      </c>
      <c r="U22" s="212">
        <v>0</v>
      </c>
      <c r="V22" s="212">
        <v>0</v>
      </c>
      <c r="W22" s="212">
        <v>0</v>
      </c>
      <c r="X22" s="385">
        <v>1128.8</v>
      </c>
      <c r="Y22" s="155"/>
    </row>
    <row r="23" spans="1:25" ht="12" customHeight="1" x14ac:dyDescent="0.15">
      <c r="A23" s="174"/>
      <c r="B23" s="157"/>
      <c r="C23" s="148">
        <v>10</v>
      </c>
      <c r="D23" s="162"/>
      <c r="E23" s="130">
        <v>735</v>
      </c>
      <c r="F23" s="130">
        <v>945</v>
      </c>
      <c r="G23" s="130">
        <v>862.35211922811845</v>
      </c>
      <c r="H23" s="130">
        <v>3478.9</v>
      </c>
      <c r="I23" s="212">
        <v>0</v>
      </c>
      <c r="J23" s="212">
        <v>0</v>
      </c>
      <c r="K23" s="212">
        <v>0</v>
      </c>
      <c r="L23" s="130">
        <v>439.9</v>
      </c>
      <c r="M23" s="130">
        <v>1155</v>
      </c>
      <c r="N23" s="130">
        <v>1391.25</v>
      </c>
      <c r="O23" s="130">
        <v>1306.8021363029904</v>
      </c>
      <c r="P23" s="130">
        <v>298040.90000000002</v>
      </c>
      <c r="Q23" s="212">
        <v>0</v>
      </c>
      <c r="R23" s="212">
        <v>0</v>
      </c>
      <c r="S23" s="212">
        <v>0</v>
      </c>
      <c r="T23" s="230">
        <v>905</v>
      </c>
      <c r="U23" s="212">
        <v>0</v>
      </c>
      <c r="V23" s="212">
        <v>0</v>
      </c>
      <c r="W23" s="212">
        <v>0</v>
      </c>
      <c r="X23" s="385">
        <v>1495.7</v>
      </c>
      <c r="Y23" s="155"/>
    </row>
    <row r="24" spans="1:25" ht="12" customHeight="1" x14ac:dyDescent="0.15">
      <c r="A24" s="174"/>
      <c r="B24" s="157"/>
      <c r="C24" s="148">
        <v>11</v>
      </c>
      <c r="D24" s="162"/>
      <c r="E24" s="130">
        <v>787.5</v>
      </c>
      <c r="F24" s="130">
        <v>988.05000000000007</v>
      </c>
      <c r="G24" s="130">
        <v>879.28952184854734</v>
      </c>
      <c r="H24" s="130">
        <v>2728.1</v>
      </c>
      <c r="I24" s="212">
        <v>0</v>
      </c>
      <c r="J24" s="212">
        <v>0</v>
      </c>
      <c r="K24" s="212">
        <v>0</v>
      </c>
      <c r="L24" s="130">
        <v>533.70000000000005</v>
      </c>
      <c r="M24" s="130">
        <v>1155</v>
      </c>
      <c r="N24" s="130">
        <v>1391.25</v>
      </c>
      <c r="O24" s="130">
        <v>1296.1822517886283</v>
      </c>
      <c r="P24" s="195">
        <v>316760.40000000002</v>
      </c>
      <c r="Q24" s="212">
        <v>0</v>
      </c>
      <c r="R24" s="212">
        <v>0</v>
      </c>
      <c r="S24" s="212">
        <v>0</v>
      </c>
      <c r="T24" s="230">
        <v>1030.2</v>
      </c>
      <c r="U24" s="212">
        <v>0</v>
      </c>
      <c r="V24" s="212">
        <v>0</v>
      </c>
      <c r="W24" s="212">
        <v>0</v>
      </c>
      <c r="X24" s="385">
        <v>1910.8</v>
      </c>
      <c r="Y24" s="155"/>
    </row>
    <row r="25" spans="1:25" ht="12" customHeight="1" x14ac:dyDescent="0.15">
      <c r="A25" s="174"/>
      <c r="B25" s="150"/>
      <c r="C25" s="154">
        <v>12</v>
      </c>
      <c r="D25" s="163"/>
      <c r="E25" s="129">
        <v>787.5</v>
      </c>
      <c r="F25" s="129">
        <v>968.1</v>
      </c>
      <c r="G25" s="129">
        <v>853.79187147823984</v>
      </c>
      <c r="H25" s="129">
        <v>3704.5</v>
      </c>
      <c r="I25" s="237">
        <v>0</v>
      </c>
      <c r="J25" s="237">
        <v>0</v>
      </c>
      <c r="K25" s="237">
        <v>0</v>
      </c>
      <c r="L25" s="196">
        <v>251.6</v>
      </c>
      <c r="M25" s="129">
        <v>1155</v>
      </c>
      <c r="N25" s="129">
        <v>1470</v>
      </c>
      <c r="O25" s="129">
        <v>1314.4830580733972</v>
      </c>
      <c r="P25" s="129">
        <v>283348.3</v>
      </c>
      <c r="Q25" s="237">
        <v>0</v>
      </c>
      <c r="R25" s="237">
        <v>0</v>
      </c>
      <c r="S25" s="236">
        <v>0</v>
      </c>
      <c r="T25" s="248">
        <v>735.7</v>
      </c>
      <c r="U25" s="237">
        <v>0</v>
      </c>
      <c r="V25" s="237">
        <v>0</v>
      </c>
      <c r="W25" s="237">
        <v>0</v>
      </c>
      <c r="X25" s="464">
        <v>3941.6</v>
      </c>
      <c r="Y25" s="155"/>
    </row>
    <row r="26" spans="1:25" x14ac:dyDescent="0.15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pans="1:25" x14ac:dyDescent="0.15">
      <c r="X27" s="240"/>
    </row>
    <row r="28" spans="1:25" x14ac:dyDescent="0.15">
      <c r="X28" s="240"/>
    </row>
    <row r="29" spans="1:25" x14ac:dyDescent="0.15">
      <c r="X29" s="140"/>
    </row>
    <row r="30" spans="1:25" x14ac:dyDescent="0.15">
      <c r="X30" s="140"/>
    </row>
    <row r="31" spans="1:25" x14ac:dyDescent="0.15">
      <c r="X31" s="140"/>
    </row>
    <row r="32" spans="1:25" x14ac:dyDescent="0.15">
      <c r="X32" s="155"/>
    </row>
    <row r="33" spans="24:24" x14ac:dyDescent="0.15">
      <c r="X33" s="155"/>
    </row>
    <row r="34" spans="24:24" x14ac:dyDescent="0.15">
      <c r="X34" s="155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36" ht="8.25" customHeight="1" x14ac:dyDescent="0.15"/>
    <row r="2" spans="2:36" ht="6" customHeight="1" x14ac:dyDescent="0.15"/>
    <row r="3" spans="2:36" x14ac:dyDescent="0.15">
      <c r="B3" s="134" t="s">
        <v>385</v>
      </c>
    </row>
    <row r="4" spans="2:36" ht="8.25" customHeight="1" x14ac:dyDescent="0.15">
      <c r="X4" s="135" t="s">
        <v>216</v>
      </c>
    </row>
    <row r="5" spans="2:3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  <c r="Q5" s="151"/>
      <c r="R5" s="133"/>
      <c r="Z5" s="133"/>
      <c r="AA5" s="133"/>
      <c r="AB5" s="133"/>
      <c r="AC5" s="133"/>
      <c r="AD5" s="133"/>
      <c r="AE5" s="133"/>
      <c r="AF5" s="133"/>
    </row>
    <row r="6" spans="2:36" ht="13.5" customHeight="1" x14ac:dyDescent="0.15">
      <c r="B6" s="177"/>
      <c r="C6" s="498" t="s">
        <v>83</v>
      </c>
      <c r="D6" s="499"/>
      <c r="E6" s="699" t="s">
        <v>84</v>
      </c>
      <c r="F6" s="700"/>
      <c r="G6" s="700"/>
      <c r="H6" s="701"/>
      <c r="I6" s="699" t="s">
        <v>85</v>
      </c>
      <c r="J6" s="700"/>
      <c r="K6" s="700"/>
      <c r="L6" s="701"/>
      <c r="M6" s="699" t="s">
        <v>86</v>
      </c>
      <c r="N6" s="700"/>
      <c r="O6" s="700"/>
      <c r="P6" s="701"/>
      <c r="Q6" s="699" t="s">
        <v>88</v>
      </c>
      <c r="R6" s="700"/>
      <c r="S6" s="700"/>
      <c r="T6" s="701"/>
      <c r="U6" s="699" t="s">
        <v>97</v>
      </c>
      <c r="V6" s="700"/>
      <c r="W6" s="700"/>
      <c r="X6" s="701"/>
      <c r="Z6" s="240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2:36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240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40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s="174" customFormat="1" ht="14.1" customHeight="1" x14ac:dyDescent="0.15">
      <c r="B9" s="177" t="s">
        <v>0</v>
      </c>
      <c r="C9" s="185">
        <v>20</v>
      </c>
      <c r="D9" s="239" t="s">
        <v>1</v>
      </c>
      <c r="E9" s="194">
        <v>1890</v>
      </c>
      <c r="F9" s="130">
        <v>3150</v>
      </c>
      <c r="G9" s="140">
        <v>2436</v>
      </c>
      <c r="H9" s="130">
        <v>99444</v>
      </c>
      <c r="I9" s="194">
        <v>1418</v>
      </c>
      <c r="J9" s="130">
        <v>2100</v>
      </c>
      <c r="K9" s="140">
        <v>1735</v>
      </c>
      <c r="L9" s="130">
        <v>63158</v>
      </c>
      <c r="M9" s="194">
        <v>945</v>
      </c>
      <c r="N9" s="130">
        <v>1785</v>
      </c>
      <c r="O9" s="140">
        <v>1383</v>
      </c>
      <c r="P9" s="130">
        <v>43214</v>
      </c>
      <c r="Q9" s="194">
        <v>4410</v>
      </c>
      <c r="R9" s="130">
        <v>6000</v>
      </c>
      <c r="S9" s="140">
        <v>5177</v>
      </c>
      <c r="T9" s="130">
        <v>21532</v>
      </c>
      <c r="U9" s="194">
        <v>3645</v>
      </c>
      <c r="V9" s="130">
        <v>5040</v>
      </c>
      <c r="W9" s="140">
        <v>4299</v>
      </c>
      <c r="X9" s="130">
        <v>46487</v>
      </c>
      <c r="Z9" s="140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s="174" customFormat="1" ht="14.1" customHeight="1" x14ac:dyDescent="0.15">
      <c r="B10" s="194"/>
      <c r="C10" s="185">
        <v>21</v>
      </c>
      <c r="D10" s="140"/>
      <c r="E10" s="194">
        <v>1575</v>
      </c>
      <c r="F10" s="130">
        <v>2940</v>
      </c>
      <c r="G10" s="140">
        <v>2252</v>
      </c>
      <c r="H10" s="130">
        <v>98251</v>
      </c>
      <c r="I10" s="194">
        <v>1260</v>
      </c>
      <c r="J10" s="130">
        <v>2039</v>
      </c>
      <c r="K10" s="140">
        <v>1651</v>
      </c>
      <c r="L10" s="130">
        <v>67030</v>
      </c>
      <c r="M10" s="194">
        <v>998</v>
      </c>
      <c r="N10" s="130">
        <v>1733</v>
      </c>
      <c r="O10" s="140">
        <v>1290</v>
      </c>
      <c r="P10" s="130">
        <v>58409</v>
      </c>
      <c r="Q10" s="194">
        <v>3675</v>
      </c>
      <c r="R10" s="130">
        <v>5565</v>
      </c>
      <c r="S10" s="140">
        <v>4338</v>
      </c>
      <c r="T10" s="130">
        <v>23962</v>
      </c>
      <c r="U10" s="194">
        <v>2940</v>
      </c>
      <c r="V10" s="130">
        <v>4725</v>
      </c>
      <c r="W10" s="140">
        <v>3878</v>
      </c>
      <c r="X10" s="130">
        <v>47369</v>
      </c>
      <c r="Z10" s="140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s="174" customFormat="1" ht="14.1" customHeight="1" x14ac:dyDescent="0.15">
      <c r="B11" s="194"/>
      <c r="C11" s="185">
        <v>22</v>
      </c>
      <c r="D11" s="195"/>
      <c r="E11" s="130">
        <v>1817</v>
      </c>
      <c r="F11" s="130">
        <v>3150</v>
      </c>
      <c r="G11" s="130">
        <v>2259</v>
      </c>
      <c r="H11" s="130">
        <v>129465</v>
      </c>
      <c r="I11" s="130">
        <v>1260</v>
      </c>
      <c r="J11" s="130">
        <v>2100</v>
      </c>
      <c r="K11" s="130">
        <v>1674</v>
      </c>
      <c r="L11" s="130">
        <v>52313</v>
      </c>
      <c r="M11" s="130">
        <v>945</v>
      </c>
      <c r="N11" s="130">
        <v>1711</v>
      </c>
      <c r="O11" s="130">
        <v>1331</v>
      </c>
      <c r="P11" s="130">
        <v>69781</v>
      </c>
      <c r="Q11" s="130">
        <v>3990</v>
      </c>
      <c r="R11" s="130">
        <v>5145</v>
      </c>
      <c r="S11" s="130">
        <v>4430</v>
      </c>
      <c r="T11" s="130">
        <v>22665</v>
      </c>
      <c r="U11" s="130">
        <v>3339</v>
      </c>
      <c r="V11" s="130">
        <v>4673</v>
      </c>
      <c r="W11" s="130">
        <v>3906</v>
      </c>
      <c r="X11" s="195">
        <v>41166</v>
      </c>
      <c r="Z11" s="140"/>
      <c r="AA11" s="140"/>
      <c r="AB11" s="140"/>
      <c r="AC11" s="140"/>
      <c r="AD11" s="140"/>
      <c r="AE11" s="140"/>
      <c r="AF11" s="140"/>
    </row>
    <row r="12" spans="2:36" s="174" customFormat="1" ht="14.1" customHeight="1" x14ac:dyDescent="0.15">
      <c r="B12" s="189"/>
      <c r="C12" s="192">
        <v>23</v>
      </c>
      <c r="D12" s="196"/>
      <c r="E12" s="289">
        <v>1995</v>
      </c>
      <c r="F12" s="289">
        <v>2940</v>
      </c>
      <c r="G12" s="289">
        <v>2416.1159267998632</v>
      </c>
      <c r="H12" s="289">
        <v>117190.79999999999</v>
      </c>
      <c r="I12" s="289">
        <v>1496.25</v>
      </c>
      <c r="J12" s="289">
        <v>2047.5</v>
      </c>
      <c r="K12" s="289">
        <v>1727.4402574242072</v>
      </c>
      <c r="L12" s="289">
        <v>43371.6</v>
      </c>
      <c r="M12" s="289">
        <v>1050</v>
      </c>
      <c r="N12" s="289">
        <v>1732.5</v>
      </c>
      <c r="O12" s="289">
        <v>1442.6306274760898</v>
      </c>
      <c r="P12" s="289">
        <v>47504.600000000006</v>
      </c>
      <c r="Q12" s="312">
        <v>4095</v>
      </c>
      <c r="R12" s="289">
        <v>5565</v>
      </c>
      <c r="S12" s="289">
        <v>4527.3456209710566</v>
      </c>
      <c r="T12" s="289">
        <v>16123.6</v>
      </c>
      <c r="U12" s="289">
        <v>3360</v>
      </c>
      <c r="V12" s="289">
        <v>4410</v>
      </c>
      <c r="W12" s="289">
        <v>3987.7893203560243</v>
      </c>
      <c r="X12" s="312">
        <v>27152.800000000003</v>
      </c>
      <c r="Z12" s="140"/>
      <c r="AA12" s="155"/>
      <c r="AB12" s="155"/>
      <c r="AC12" s="155"/>
      <c r="AD12" s="155"/>
      <c r="AE12" s="140"/>
      <c r="AF12" s="140"/>
    </row>
    <row r="13" spans="2:36" s="174" customFormat="1" ht="14.1" customHeight="1" x14ac:dyDescent="0.15">
      <c r="B13" s="157"/>
      <c r="C13" s="148">
        <v>12</v>
      </c>
      <c r="D13" s="162"/>
      <c r="E13" s="130">
        <v>2310</v>
      </c>
      <c r="F13" s="130">
        <v>2940</v>
      </c>
      <c r="G13" s="130">
        <v>2607.8619207331471</v>
      </c>
      <c r="H13" s="130">
        <v>16103.6</v>
      </c>
      <c r="I13" s="130">
        <v>1575</v>
      </c>
      <c r="J13" s="130">
        <v>1890</v>
      </c>
      <c r="K13" s="130">
        <v>1757.1030081518616</v>
      </c>
      <c r="L13" s="130">
        <v>6019.6</v>
      </c>
      <c r="M13" s="130">
        <v>1260</v>
      </c>
      <c r="N13" s="130">
        <v>1627.5</v>
      </c>
      <c r="O13" s="130">
        <v>1432.7211077191453</v>
      </c>
      <c r="P13" s="130">
        <v>4169.5</v>
      </c>
      <c r="Q13" s="130">
        <v>4935</v>
      </c>
      <c r="R13" s="130">
        <v>5565</v>
      </c>
      <c r="S13" s="130">
        <v>5156.4223385689356</v>
      </c>
      <c r="T13" s="130">
        <v>1323.3</v>
      </c>
      <c r="U13" s="241">
        <v>3885</v>
      </c>
      <c r="V13" s="241">
        <v>4410</v>
      </c>
      <c r="W13" s="241">
        <v>4096.5089975349219</v>
      </c>
      <c r="X13" s="195">
        <v>5735.4</v>
      </c>
      <c r="Z13" s="140"/>
      <c r="AA13" s="140"/>
      <c r="AB13" s="140"/>
      <c r="AC13" s="140"/>
      <c r="AD13" s="140"/>
      <c r="AE13" s="140"/>
    </row>
    <row r="14" spans="2:36" s="174" customFormat="1" ht="14.1" customHeight="1" x14ac:dyDescent="0.15">
      <c r="B14" s="157" t="s">
        <v>377</v>
      </c>
      <c r="C14" s="148">
        <v>1</v>
      </c>
      <c r="D14" s="162" t="s">
        <v>384</v>
      </c>
      <c r="E14" s="130">
        <v>2047.5</v>
      </c>
      <c r="F14" s="130">
        <v>2730</v>
      </c>
      <c r="G14" s="130">
        <v>2408.721836191603</v>
      </c>
      <c r="H14" s="130">
        <v>6088.7</v>
      </c>
      <c r="I14" s="130">
        <v>1607.55</v>
      </c>
      <c r="J14" s="130">
        <v>1890</v>
      </c>
      <c r="K14" s="130">
        <v>1783.0883765954397</v>
      </c>
      <c r="L14" s="130">
        <v>2622.5</v>
      </c>
      <c r="M14" s="130">
        <v>1313.55</v>
      </c>
      <c r="N14" s="130">
        <v>1586.55</v>
      </c>
      <c r="O14" s="130">
        <v>1444.3656845753901</v>
      </c>
      <c r="P14" s="130">
        <v>1894.7</v>
      </c>
      <c r="Q14" s="130">
        <v>4515</v>
      </c>
      <c r="R14" s="130">
        <v>4935</v>
      </c>
      <c r="S14" s="130">
        <v>4770.9206260480723</v>
      </c>
      <c r="T14" s="130">
        <v>874.9</v>
      </c>
      <c r="U14" s="241">
        <v>3675</v>
      </c>
      <c r="V14" s="241">
        <v>4147.5</v>
      </c>
      <c r="W14" s="241">
        <v>3981.8643686774076</v>
      </c>
      <c r="X14" s="195">
        <v>2667.5</v>
      </c>
      <c r="Z14" s="140"/>
      <c r="AA14" s="140"/>
      <c r="AB14" s="140"/>
      <c r="AC14" s="140"/>
      <c r="AD14" s="140"/>
      <c r="AE14" s="140"/>
    </row>
    <row r="15" spans="2:36" s="174" customFormat="1" ht="14.1" customHeight="1" x14ac:dyDescent="0.15">
      <c r="B15" s="157"/>
      <c r="C15" s="148">
        <v>2</v>
      </c>
      <c r="D15" s="162"/>
      <c r="E15" s="130">
        <v>1942.5</v>
      </c>
      <c r="F15" s="130">
        <v>2654.4</v>
      </c>
      <c r="G15" s="130">
        <v>2262.5378480278414</v>
      </c>
      <c r="H15" s="130">
        <v>12459.4</v>
      </c>
      <c r="I15" s="130">
        <v>1207.5</v>
      </c>
      <c r="J15" s="130">
        <v>1942.5</v>
      </c>
      <c r="K15" s="130">
        <v>1715.6433601798094</v>
      </c>
      <c r="L15" s="130">
        <v>3532</v>
      </c>
      <c r="M15" s="130">
        <v>1050</v>
      </c>
      <c r="N15" s="130">
        <v>1470</v>
      </c>
      <c r="O15" s="130">
        <v>1305.2579823702251</v>
      </c>
      <c r="P15" s="130">
        <v>2580.4</v>
      </c>
      <c r="Q15" s="130">
        <v>4200</v>
      </c>
      <c r="R15" s="130">
        <v>5565</v>
      </c>
      <c r="S15" s="130">
        <v>4599.6640401146115</v>
      </c>
      <c r="T15" s="130">
        <v>1111.0999999999999</v>
      </c>
      <c r="U15" s="241">
        <v>3360</v>
      </c>
      <c r="V15" s="241">
        <v>4252.5</v>
      </c>
      <c r="W15" s="241">
        <v>4011.720392653579</v>
      </c>
      <c r="X15" s="195">
        <v>4809.8999999999996</v>
      </c>
      <c r="Z15" s="140"/>
      <c r="AA15" s="140"/>
      <c r="AB15" s="140"/>
      <c r="AC15" s="140"/>
      <c r="AD15" s="140"/>
      <c r="AE15" s="140"/>
    </row>
    <row r="16" spans="2:36" s="174" customFormat="1" ht="14.1" customHeight="1" x14ac:dyDescent="0.15">
      <c r="B16" s="157"/>
      <c r="C16" s="148">
        <v>3</v>
      </c>
      <c r="D16" s="162"/>
      <c r="E16" s="130">
        <v>1890</v>
      </c>
      <c r="F16" s="130">
        <v>2415</v>
      </c>
      <c r="G16" s="195">
        <v>2209.7270795092254</v>
      </c>
      <c r="H16" s="130">
        <v>13076.1</v>
      </c>
      <c r="I16" s="130">
        <v>1155</v>
      </c>
      <c r="J16" s="130">
        <v>1890</v>
      </c>
      <c r="K16" s="130">
        <v>1599.512352727462</v>
      </c>
      <c r="L16" s="130">
        <v>3530.1</v>
      </c>
      <c r="M16" s="130">
        <v>1155</v>
      </c>
      <c r="N16" s="130">
        <v>1540.3500000000001</v>
      </c>
      <c r="O16" s="130">
        <v>1383.7540613718411</v>
      </c>
      <c r="P16" s="130">
        <v>3680.5</v>
      </c>
      <c r="Q16" s="130">
        <v>4200</v>
      </c>
      <c r="R16" s="130">
        <v>5316.1500000000005</v>
      </c>
      <c r="S16" s="130">
        <v>4602.2948149013173</v>
      </c>
      <c r="T16" s="130">
        <v>932.4</v>
      </c>
      <c r="U16" s="241">
        <v>3255</v>
      </c>
      <c r="V16" s="241">
        <v>4410</v>
      </c>
      <c r="W16" s="241">
        <v>3891.3903716000514</v>
      </c>
      <c r="X16" s="195">
        <v>5379.9</v>
      </c>
      <c r="Z16" s="140"/>
      <c r="AA16" s="140"/>
      <c r="AB16" s="140"/>
      <c r="AC16" s="140"/>
      <c r="AD16" s="140"/>
      <c r="AE16" s="140"/>
    </row>
    <row r="17" spans="2:31" s="174" customFormat="1" ht="14.1" customHeight="1" x14ac:dyDescent="0.15">
      <c r="B17" s="157"/>
      <c r="C17" s="148">
        <v>4</v>
      </c>
      <c r="D17" s="162"/>
      <c r="E17" s="130">
        <v>1942.5</v>
      </c>
      <c r="F17" s="130">
        <v>2520</v>
      </c>
      <c r="G17" s="130">
        <v>2170.326444436178</v>
      </c>
      <c r="H17" s="130">
        <v>12736.4</v>
      </c>
      <c r="I17" s="130">
        <v>1203.3</v>
      </c>
      <c r="J17" s="130">
        <v>1795.5</v>
      </c>
      <c r="K17" s="130">
        <v>1520.0627448135785</v>
      </c>
      <c r="L17" s="130">
        <v>4632.3</v>
      </c>
      <c r="M17" s="130">
        <v>1207.5</v>
      </c>
      <c r="N17" s="130">
        <v>1521.45</v>
      </c>
      <c r="O17" s="130">
        <v>1368.9432181237294</v>
      </c>
      <c r="P17" s="130">
        <v>8672.2000000000007</v>
      </c>
      <c r="Q17" s="130">
        <v>4200</v>
      </c>
      <c r="R17" s="130">
        <v>5250</v>
      </c>
      <c r="S17" s="130">
        <v>4651.3908618449541</v>
      </c>
      <c r="T17" s="130">
        <v>1864.5</v>
      </c>
      <c r="U17" s="241">
        <v>3271.8</v>
      </c>
      <c r="V17" s="241">
        <v>4147.5</v>
      </c>
      <c r="W17" s="241">
        <v>3827.3215453802122</v>
      </c>
      <c r="X17" s="195">
        <v>4430.1000000000004</v>
      </c>
      <c r="Z17" s="140"/>
      <c r="AA17" s="140"/>
      <c r="AB17" s="140"/>
      <c r="AC17" s="140"/>
      <c r="AD17" s="140"/>
      <c r="AE17" s="140"/>
    </row>
    <row r="18" spans="2:31" s="174" customFormat="1" ht="14.1" customHeight="1" x14ac:dyDescent="0.15">
      <c r="B18" s="157"/>
      <c r="C18" s="148">
        <v>5</v>
      </c>
      <c r="D18" s="162"/>
      <c r="E18" s="130">
        <v>1890</v>
      </c>
      <c r="F18" s="130">
        <v>2625</v>
      </c>
      <c r="G18" s="130">
        <v>2175.656919000126</v>
      </c>
      <c r="H18" s="130">
        <v>22337.3</v>
      </c>
      <c r="I18" s="130">
        <v>1207.5</v>
      </c>
      <c r="J18" s="130">
        <v>1837.5</v>
      </c>
      <c r="K18" s="130">
        <v>1501.4352044941918</v>
      </c>
      <c r="L18" s="130">
        <v>3565.7</v>
      </c>
      <c r="M18" s="130">
        <v>1155</v>
      </c>
      <c r="N18" s="130">
        <v>1558.2</v>
      </c>
      <c r="O18" s="130">
        <v>1364.4710644677662</v>
      </c>
      <c r="P18" s="130">
        <v>6029</v>
      </c>
      <c r="Q18" s="130">
        <v>4200</v>
      </c>
      <c r="R18" s="130">
        <v>5250</v>
      </c>
      <c r="S18" s="130">
        <v>4703.9760108003293</v>
      </c>
      <c r="T18" s="130">
        <v>2277.5</v>
      </c>
      <c r="U18" s="241">
        <v>3367.3500000000004</v>
      </c>
      <c r="V18" s="241">
        <v>4147.5</v>
      </c>
      <c r="W18" s="241">
        <v>3786.9239478499544</v>
      </c>
      <c r="X18" s="195">
        <v>6451.3</v>
      </c>
      <c r="Z18" s="140"/>
      <c r="AA18" s="140"/>
      <c r="AB18" s="140"/>
      <c r="AC18" s="140"/>
      <c r="AD18" s="140"/>
      <c r="AE18" s="140"/>
    </row>
    <row r="19" spans="2:31" s="174" customFormat="1" ht="14.1" customHeight="1" x14ac:dyDescent="0.15">
      <c r="B19" s="157"/>
      <c r="C19" s="148">
        <v>6</v>
      </c>
      <c r="D19" s="162"/>
      <c r="E19" s="130">
        <v>1890</v>
      </c>
      <c r="F19" s="130">
        <v>2467.5</v>
      </c>
      <c r="G19" s="130">
        <v>2188.9567206863685</v>
      </c>
      <c r="H19" s="130">
        <v>14317.4</v>
      </c>
      <c r="I19" s="130">
        <v>1207.5</v>
      </c>
      <c r="J19" s="130">
        <v>1890</v>
      </c>
      <c r="K19" s="130">
        <v>1491.920486435921</v>
      </c>
      <c r="L19" s="130">
        <v>2799.6</v>
      </c>
      <c r="M19" s="130">
        <v>1260</v>
      </c>
      <c r="N19" s="130">
        <v>1575</v>
      </c>
      <c r="O19" s="130">
        <v>1425.515290669272</v>
      </c>
      <c r="P19" s="130">
        <v>2981.3</v>
      </c>
      <c r="Q19" s="130">
        <v>4200</v>
      </c>
      <c r="R19" s="130">
        <v>5355</v>
      </c>
      <c r="S19" s="130">
        <v>4823.2737041719347</v>
      </c>
      <c r="T19" s="130">
        <v>1791.6</v>
      </c>
      <c r="U19" s="241">
        <v>3360</v>
      </c>
      <c r="V19" s="241">
        <v>4147.5</v>
      </c>
      <c r="W19" s="241">
        <v>3799.5518963262402</v>
      </c>
      <c r="X19" s="195">
        <v>5087.3999999999996</v>
      </c>
      <c r="Z19" s="140"/>
      <c r="AA19" s="140"/>
      <c r="AB19" s="140"/>
      <c r="AC19" s="140"/>
      <c r="AD19" s="140"/>
      <c r="AE19" s="140"/>
    </row>
    <row r="20" spans="2:31" s="174" customFormat="1" ht="14.1" customHeight="1" x14ac:dyDescent="0.15">
      <c r="B20" s="157"/>
      <c r="C20" s="148">
        <v>7</v>
      </c>
      <c r="D20" s="162"/>
      <c r="E20" s="130">
        <v>1890</v>
      </c>
      <c r="F20" s="130">
        <v>2520</v>
      </c>
      <c r="G20" s="130">
        <v>2137.7150735294108</v>
      </c>
      <c r="H20" s="130">
        <v>17678.3</v>
      </c>
      <c r="I20" s="130">
        <v>1155</v>
      </c>
      <c r="J20" s="130">
        <v>1890</v>
      </c>
      <c r="K20" s="130">
        <v>1486.3296675673973</v>
      </c>
      <c r="L20" s="130">
        <v>3565.9</v>
      </c>
      <c r="M20" s="130">
        <v>1260</v>
      </c>
      <c r="N20" s="130">
        <v>1575</v>
      </c>
      <c r="O20" s="130">
        <v>1467.0350243574669</v>
      </c>
      <c r="P20" s="130">
        <v>3142.3</v>
      </c>
      <c r="Q20" s="130">
        <v>4410</v>
      </c>
      <c r="R20" s="130">
        <v>5460</v>
      </c>
      <c r="S20" s="130">
        <v>4889.21916118421</v>
      </c>
      <c r="T20" s="130">
        <v>1859.1</v>
      </c>
      <c r="U20" s="241">
        <v>3391.5</v>
      </c>
      <c r="V20" s="241">
        <v>4357.5</v>
      </c>
      <c r="W20" s="241">
        <v>3790.7974013474509</v>
      </c>
      <c r="X20" s="195">
        <v>3888.7</v>
      </c>
      <c r="Z20" s="140"/>
      <c r="AA20" s="140"/>
      <c r="AB20" s="140"/>
      <c r="AC20" s="140"/>
      <c r="AD20" s="140"/>
      <c r="AE20" s="140"/>
    </row>
    <row r="21" spans="2:31" s="174" customFormat="1" ht="14.1" customHeight="1" x14ac:dyDescent="0.15">
      <c r="B21" s="157"/>
      <c r="C21" s="148">
        <v>8</v>
      </c>
      <c r="D21" s="162"/>
      <c r="E21" s="130">
        <v>1890</v>
      </c>
      <c r="F21" s="130">
        <v>2415</v>
      </c>
      <c r="G21" s="130">
        <v>2198.5423518344292</v>
      </c>
      <c r="H21" s="130">
        <v>16265.4</v>
      </c>
      <c r="I21" s="130">
        <v>1207.5</v>
      </c>
      <c r="J21" s="130">
        <v>1890</v>
      </c>
      <c r="K21" s="130">
        <v>1561.1690588339852</v>
      </c>
      <c r="L21" s="130">
        <v>2954.5</v>
      </c>
      <c r="M21" s="130">
        <v>1260</v>
      </c>
      <c r="N21" s="195">
        <v>1627.5</v>
      </c>
      <c r="O21" s="130">
        <v>1469.8741075037049</v>
      </c>
      <c r="P21" s="130">
        <v>3098.4</v>
      </c>
      <c r="Q21" s="195">
        <v>4200</v>
      </c>
      <c r="R21" s="130">
        <v>5565</v>
      </c>
      <c r="S21" s="130">
        <v>4889.8514651920023</v>
      </c>
      <c r="T21" s="130">
        <v>1989.1</v>
      </c>
      <c r="U21" s="201">
        <v>3444</v>
      </c>
      <c r="V21" s="241">
        <v>4200</v>
      </c>
      <c r="W21" s="241">
        <v>3765.5431376538822</v>
      </c>
      <c r="X21" s="195">
        <v>5454.1</v>
      </c>
      <c r="Z21" s="140"/>
      <c r="AA21" s="140"/>
      <c r="AB21" s="140"/>
      <c r="AC21" s="140"/>
      <c r="AD21" s="140"/>
      <c r="AE21" s="140"/>
    </row>
    <row r="22" spans="2:31" s="174" customFormat="1" ht="14.1" customHeight="1" x14ac:dyDescent="0.15">
      <c r="B22" s="157"/>
      <c r="C22" s="148">
        <v>9</v>
      </c>
      <c r="D22" s="162"/>
      <c r="E22" s="130">
        <v>1837.5</v>
      </c>
      <c r="F22" s="130">
        <v>2591.4</v>
      </c>
      <c r="G22" s="130">
        <v>2184.386287011966</v>
      </c>
      <c r="H22" s="130">
        <v>12190.3</v>
      </c>
      <c r="I22" s="130">
        <v>1312.5</v>
      </c>
      <c r="J22" s="130">
        <v>1890</v>
      </c>
      <c r="K22" s="130">
        <v>1580.2075695948445</v>
      </c>
      <c r="L22" s="130">
        <v>4069.8</v>
      </c>
      <c r="M22" s="130">
        <v>1176</v>
      </c>
      <c r="N22" s="130">
        <v>1575</v>
      </c>
      <c r="O22" s="130">
        <v>1384.6257882509126</v>
      </c>
      <c r="P22" s="130">
        <v>2232.5</v>
      </c>
      <c r="Q22" s="130">
        <v>4410</v>
      </c>
      <c r="R22" s="130">
        <v>5250</v>
      </c>
      <c r="S22" s="130">
        <v>4883.7761621502523</v>
      </c>
      <c r="T22" s="130">
        <v>1705.2</v>
      </c>
      <c r="U22" s="241">
        <v>3570</v>
      </c>
      <c r="V22" s="241">
        <v>4147.5</v>
      </c>
      <c r="W22" s="241">
        <v>3798.4650090234618</v>
      </c>
      <c r="X22" s="195">
        <v>2378.6999999999998</v>
      </c>
      <c r="Z22" s="140"/>
      <c r="AA22" s="140"/>
      <c r="AB22" s="140"/>
      <c r="AC22" s="140"/>
      <c r="AD22" s="140"/>
      <c r="AE22" s="140"/>
    </row>
    <row r="23" spans="2:31" s="174" customFormat="1" ht="14.1" customHeight="1" x14ac:dyDescent="0.15">
      <c r="B23" s="157"/>
      <c r="C23" s="148">
        <v>10</v>
      </c>
      <c r="D23" s="162"/>
      <c r="E23" s="130">
        <v>1890</v>
      </c>
      <c r="F23" s="130">
        <v>2591.4</v>
      </c>
      <c r="G23" s="130">
        <v>2257.124491640308</v>
      </c>
      <c r="H23" s="130">
        <v>15417</v>
      </c>
      <c r="I23" s="130">
        <v>1312.5</v>
      </c>
      <c r="J23" s="130">
        <v>1808.1000000000001</v>
      </c>
      <c r="K23" s="130">
        <v>1605.1567178143707</v>
      </c>
      <c r="L23" s="130">
        <v>4641.8999999999996</v>
      </c>
      <c r="M23" s="130">
        <v>1102.5</v>
      </c>
      <c r="N23" s="130">
        <v>1575</v>
      </c>
      <c r="O23" s="130">
        <v>1309.6793034645382</v>
      </c>
      <c r="P23" s="130">
        <v>3096.4</v>
      </c>
      <c r="Q23" s="130">
        <v>4515</v>
      </c>
      <c r="R23" s="130">
        <v>5460</v>
      </c>
      <c r="S23" s="130">
        <v>4999.7094145892943</v>
      </c>
      <c r="T23" s="130">
        <v>2285.6</v>
      </c>
      <c r="U23" s="241">
        <v>3675</v>
      </c>
      <c r="V23" s="241">
        <v>4147.5</v>
      </c>
      <c r="W23" s="241">
        <v>3870.8836633663368</v>
      </c>
      <c r="X23" s="195">
        <v>1650.2</v>
      </c>
      <c r="Z23" s="140"/>
      <c r="AA23" s="140"/>
      <c r="AB23" s="140"/>
      <c r="AC23" s="140"/>
      <c r="AD23" s="140"/>
      <c r="AE23" s="140"/>
    </row>
    <row r="24" spans="2:31" s="174" customFormat="1" ht="14.1" customHeight="1" x14ac:dyDescent="0.15">
      <c r="B24" s="157"/>
      <c r="C24" s="148">
        <v>11</v>
      </c>
      <c r="D24" s="162"/>
      <c r="E24" s="130">
        <v>2047.5</v>
      </c>
      <c r="F24" s="130">
        <v>2835</v>
      </c>
      <c r="G24" s="130">
        <v>2365.6194320414356</v>
      </c>
      <c r="H24" s="130">
        <v>8209.2999999999993</v>
      </c>
      <c r="I24" s="130">
        <v>1312.5</v>
      </c>
      <c r="J24" s="130">
        <v>1890</v>
      </c>
      <c r="K24" s="130">
        <v>1615.4622685185188</v>
      </c>
      <c r="L24" s="130">
        <v>3070.3</v>
      </c>
      <c r="M24" s="130">
        <v>1050</v>
      </c>
      <c r="N24" s="130">
        <v>1417.5</v>
      </c>
      <c r="O24" s="130">
        <v>1234.0526112185685</v>
      </c>
      <c r="P24" s="130">
        <v>2589.5</v>
      </c>
      <c r="Q24" s="130">
        <v>4725</v>
      </c>
      <c r="R24" s="130">
        <v>5460</v>
      </c>
      <c r="S24" s="130">
        <v>5040.4904490737417</v>
      </c>
      <c r="T24" s="130">
        <v>2347.4</v>
      </c>
      <c r="U24" s="241">
        <v>3780</v>
      </c>
      <c r="V24" s="241">
        <v>4200</v>
      </c>
      <c r="W24" s="241">
        <v>3928.2411347517732</v>
      </c>
      <c r="X24" s="195">
        <v>2146.8000000000002</v>
      </c>
      <c r="Z24" s="140"/>
      <c r="AA24" s="140"/>
      <c r="AB24" s="140"/>
      <c r="AC24" s="140"/>
      <c r="AD24" s="140"/>
      <c r="AE24" s="140"/>
    </row>
    <row r="25" spans="2:31" s="174" customFormat="1" ht="14.1" customHeight="1" x14ac:dyDescent="0.15">
      <c r="B25" s="150"/>
      <c r="C25" s="154">
        <v>12</v>
      </c>
      <c r="D25" s="163"/>
      <c r="E25" s="129">
        <v>2310</v>
      </c>
      <c r="F25" s="129">
        <v>2835</v>
      </c>
      <c r="G25" s="129">
        <v>2520.7123248398739</v>
      </c>
      <c r="H25" s="129">
        <v>11281.8</v>
      </c>
      <c r="I25" s="129">
        <v>1417.5</v>
      </c>
      <c r="J25" s="129">
        <v>1939.3500000000001</v>
      </c>
      <c r="K25" s="129">
        <v>1676.9656282549001</v>
      </c>
      <c r="L25" s="129">
        <v>4474.5</v>
      </c>
      <c r="M25" s="129">
        <v>1071</v>
      </c>
      <c r="N25" s="129">
        <v>1554</v>
      </c>
      <c r="O25" s="129">
        <v>1308.48781002957</v>
      </c>
      <c r="P25" s="129">
        <v>1993.4</v>
      </c>
      <c r="Q25" s="196">
        <v>4725</v>
      </c>
      <c r="R25" s="129">
        <v>5617.5</v>
      </c>
      <c r="S25" s="129">
        <v>5155.1089599279612</v>
      </c>
      <c r="T25" s="129">
        <v>1836.4</v>
      </c>
      <c r="U25" s="245">
        <v>3885</v>
      </c>
      <c r="V25" s="245">
        <v>4410</v>
      </c>
      <c r="W25" s="245">
        <v>4165.9238866396763</v>
      </c>
      <c r="X25" s="196">
        <v>2347.8000000000002</v>
      </c>
      <c r="Z25" s="140"/>
      <c r="AA25" s="140"/>
      <c r="AB25" s="140"/>
      <c r="AC25" s="140"/>
      <c r="AD25" s="140"/>
      <c r="AE25" s="140"/>
    </row>
    <row r="26" spans="2:31" ht="13.5" x14ac:dyDescent="0.15">
      <c r="B26" s="194"/>
      <c r="C26" s="544" t="s">
        <v>83</v>
      </c>
      <c r="D26" s="545"/>
      <c r="E26" s="702" t="s">
        <v>99</v>
      </c>
      <c r="F26" s="703"/>
      <c r="G26" s="703"/>
      <c r="H26" s="704"/>
      <c r="I26" s="702" t="s">
        <v>100</v>
      </c>
      <c r="J26" s="703"/>
      <c r="K26" s="703"/>
      <c r="L26" s="704"/>
      <c r="M26" s="702" t="s">
        <v>101</v>
      </c>
      <c r="N26" s="703"/>
      <c r="O26" s="703"/>
      <c r="P26" s="704"/>
      <c r="Q26" s="708" t="s">
        <v>107</v>
      </c>
      <c r="R26" s="709"/>
      <c r="S26" s="709"/>
      <c r="T26" s="710"/>
      <c r="U26" s="708" t="s">
        <v>108</v>
      </c>
      <c r="V26" s="709"/>
      <c r="W26" s="709"/>
      <c r="X26" s="710"/>
      <c r="Z26" s="155"/>
      <c r="AA26" s="155"/>
      <c r="AB26" s="155"/>
      <c r="AC26" s="155"/>
      <c r="AD26" s="155"/>
      <c r="AE26" s="133"/>
    </row>
    <row r="27" spans="2:31" ht="13.5" x14ac:dyDescent="0.15">
      <c r="B27" s="180" t="s">
        <v>89</v>
      </c>
      <c r="C27" s="181"/>
      <c r="D27" s="182"/>
      <c r="E27" s="168" t="s">
        <v>90</v>
      </c>
      <c r="F27" s="147" t="s">
        <v>91</v>
      </c>
      <c r="G27" s="224" t="s">
        <v>92</v>
      </c>
      <c r="H27" s="147" t="s">
        <v>93</v>
      </c>
      <c r="I27" s="168" t="s">
        <v>90</v>
      </c>
      <c r="J27" s="147" t="s">
        <v>91</v>
      </c>
      <c r="K27" s="224" t="s">
        <v>92</v>
      </c>
      <c r="L27" s="147" t="s">
        <v>93</v>
      </c>
      <c r="M27" s="168" t="s">
        <v>90</v>
      </c>
      <c r="N27" s="147" t="s">
        <v>91</v>
      </c>
      <c r="O27" s="224" t="s">
        <v>92</v>
      </c>
      <c r="P27" s="147" t="s">
        <v>93</v>
      </c>
      <c r="Q27" s="168" t="s">
        <v>90</v>
      </c>
      <c r="R27" s="147" t="s">
        <v>91</v>
      </c>
      <c r="S27" s="224" t="s">
        <v>92</v>
      </c>
      <c r="T27" s="147" t="s">
        <v>93</v>
      </c>
      <c r="U27" s="168" t="s">
        <v>90</v>
      </c>
      <c r="V27" s="147" t="s">
        <v>91</v>
      </c>
      <c r="W27" s="224" t="s">
        <v>92</v>
      </c>
      <c r="X27" s="147" t="s">
        <v>93</v>
      </c>
      <c r="Z27" s="155"/>
      <c r="AA27" s="155"/>
      <c r="AB27" s="155"/>
      <c r="AC27" s="155"/>
      <c r="AD27" s="155"/>
      <c r="AE27" s="133"/>
    </row>
    <row r="28" spans="2:31" ht="13.5" x14ac:dyDescent="0.15">
      <c r="B28" s="189"/>
      <c r="C28" s="176"/>
      <c r="D28" s="176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3"/>
      <c r="Q28" s="152"/>
      <c r="R28" s="153"/>
      <c r="S28" s="154" t="s">
        <v>94</v>
      </c>
      <c r="T28" s="153"/>
      <c r="U28" s="152"/>
      <c r="V28" s="153"/>
      <c r="W28" s="154" t="s">
        <v>94</v>
      </c>
      <c r="X28" s="153"/>
      <c r="Z28" s="155"/>
      <c r="AA28" s="155"/>
      <c r="AB28" s="155"/>
      <c r="AC28" s="155"/>
      <c r="AD28" s="155"/>
      <c r="AE28" s="133"/>
    </row>
    <row r="29" spans="2:31" ht="13.5" x14ac:dyDescent="0.15">
      <c r="B29" s="177" t="s">
        <v>0</v>
      </c>
      <c r="C29" s="185">
        <v>20</v>
      </c>
      <c r="D29" s="239" t="s">
        <v>1</v>
      </c>
      <c r="E29" s="194">
        <v>945</v>
      </c>
      <c r="F29" s="130">
        <v>1680</v>
      </c>
      <c r="G29" s="140">
        <v>1219</v>
      </c>
      <c r="H29" s="130">
        <v>296489</v>
      </c>
      <c r="I29" s="194">
        <v>1470</v>
      </c>
      <c r="J29" s="130">
        <v>1943</v>
      </c>
      <c r="K29" s="140">
        <v>1718</v>
      </c>
      <c r="L29" s="130">
        <v>24509</v>
      </c>
      <c r="M29" s="194">
        <v>1575</v>
      </c>
      <c r="N29" s="130">
        <v>1995</v>
      </c>
      <c r="O29" s="140">
        <v>1770</v>
      </c>
      <c r="P29" s="130">
        <v>16421</v>
      </c>
      <c r="Q29" s="194">
        <v>1523</v>
      </c>
      <c r="R29" s="130">
        <v>2024</v>
      </c>
      <c r="S29" s="140">
        <v>1787</v>
      </c>
      <c r="T29" s="130">
        <v>31090</v>
      </c>
      <c r="U29" s="194">
        <v>1260</v>
      </c>
      <c r="V29" s="130">
        <v>1890</v>
      </c>
      <c r="W29" s="140">
        <v>1604</v>
      </c>
      <c r="X29" s="130">
        <v>24355</v>
      </c>
      <c r="Z29" s="155"/>
      <c r="AA29" s="155"/>
      <c r="AB29" s="155"/>
      <c r="AC29" s="155"/>
      <c r="AD29" s="155"/>
      <c r="AE29" s="133"/>
    </row>
    <row r="30" spans="2:31" ht="13.5" x14ac:dyDescent="0.15">
      <c r="B30" s="194"/>
      <c r="C30" s="185">
        <v>21</v>
      </c>
      <c r="D30" s="140"/>
      <c r="E30" s="194">
        <v>840</v>
      </c>
      <c r="F30" s="130">
        <v>1658</v>
      </c>
      <c r="G30" s="140">
        <v>1170</v>
      </c>
      <c r="H30" s="130">
        <v>310685</v>
      </c>
      <c r="I30" s="194">
        <v>1418</v>
      </c>
      <c r="J30" s="130">
        <v>1890</v>
      </c>
      <c r="K30" s="140">
        <v>1624</v>
      </c>
      <c r="L30" s="130">
        <v>23457</v>
      </c>
      <c r="M30" s="194">
        <v>1470</v>
      </c>
      <c r="N30" s="130">
        <v>1890</v>
      </c>
      <c r="O30" s="140">
        <v>1704</v>
      </c>
      <c r="P30" s="130">
        <v>16220</v>
      </c>
      <c r="Q30" s="194">
        <v>1470</v>
      </c>
      <c r="R30" s="130">
        <v>1995</v>
      </c>
      <c r="S30" s="140">
        <v>1722</v>
      </c>
      <c r="T30" s="130">
        <v>22689</v>
      </c>
      <c r="U30" s="194">
        <v>1103</v>
      </c>
      <c r="V30" s="130">
        <v>1733</v>
      </c>
      <c r="W30" s="140">
        <v>1514</v>
      </c>
      <c r="X30" s="130">
        <v>26316</v>
      </c>
      <c r="Z30" s="155"/>
      <c r="AA30" s="155"/>
      <c r="AB30" s="155"/>
      <c r="AC30" s="155"/>
      <c r="AD30" s="155"/>
      <c r="AE30" s="133"/>
    </row>
    <row r="31" spans="2:31" x14ac:dyDescent="0.15">
      <c r="B31" s="194"/>
      <c r="C31" s="185">
        <v>22</v>
      </c>
      <c r="D31" s="195"/>
      <c r="E31" s="130">
        <v>894</v>
      </c>
      <c r="F31" s="130">
        <v>1619</v>
      </c>
      <c r="G31" s="130">
        <v>1097</v>
      </c>
      <c r="H31" s="130">
        <v>229364</v>
      </c>
      <c r="I31" s="130">
        <v>1418</v>
      </c>
      <c r="J31" s="130">
        <v>1890</v>
      </c>
      <c r="K31" s="130">
        <v>1633</v>
      </c>
      <c r="L31" s="130">
        <v>20162</v>
      </c>
      <c r="M31" s="130">
        <v>1418</v>
      </c>
      <c r="N31" s="130">
        <v>1890</v>
      </c>
      <c r="O31" s="130">
        <v>1634</v>
      </c>
      <c r="P31" s="130">
        <v>14907</v>
      </c>
      <c r="Q31" s="130">
        <v>1418</v>
      </c>
      <c r="R31" s="130">
        <v>1995</v>
      </c>
      <c r="S31" s="130">
        <v>1668</v>
      </c>
      <c r="T31" s="130">
        <v>24672</v>
      </c>
      <c r="U31" s="130">
        <v>1260</v>
      </c>
      <c r="V31" s="130">
        <v>1785</v>
      </c>
      <c r="W31" s="130">
        <v>1524</v>
      </c>
      <c r="X31" s="195">
        <v>25546</v>
      </c>
      <c r="Z31" s="133"/>
      <c r="AA31" s="133"/>
      <c r="AB31" s="133"/>
      <c r="AC31" s="133"/>
      <c r="AD31" s="133"/>
      <c r="AE31" s="133"/>
    </row>
    <row r="32" spans="2:31" ht="13.5" x14ac:dyDescent="0.15">
      <c r="B32" s="189"/>
      <c r="C32" s="192">
        <v>23</v>
      </c>
      <c r="D32" s="196"/>
      <c r="E32" s="289">
        <v>1050</v>
      </c>
      <c r="F32" s="289">
        <v>1575</v>
      </c>
      <c r="G32" s="289">
        <v>1313.652003548721</v>
      </c>
      <c r="H32" s="289">
        <v>202315.3</v>
      </c>
      <c r="I32" s="289">
        <v>1517.25</v>
      </c>
      <c r="J32" s="289">
        <v>1995</v>
      </c>
      <c r="K32" s="289">
        <v>1672.103203729419</v>
      </c>
      <c r="L32" s="289">
        <v>14756.300000000001</v>
      </c>
      <c r="M32" s="289">
        <v>1522.5</v>
      </c>
      <c r="N32" s="289">
        <v>2100</v>
      </c>
      <c r="O32" s="289">
        <v>1688.4589983543829</v>
      </c>
      <c r="P32" s="289">
        <v>8790.5</v>
      </c>
      <c r="Q32" s="289">
        <v>1522.5</v>
      </c>
      <c r="R32" s="289">
        <v>2047.5</v>
      </c>
      <c r="S32" s="289">
        <v>1760.9844286371522</v>
      </c>
      <c r="T32" s="289">
        <v>13945.499999999998</v>
      </c>
      <c r="U32" s="289">
        <v>1470</v>
      </c>
      <c r="V32" s="289">
        <v>1785</v>
      </c>
      <c r="W32" s="289">
        <v>1634.5920612147302</v>
      </c>
      <c r="X32" s="312">
        <v>12012.799999999997</v>
      </c>
      <c r="Z32" s="155"/>
      <c r="AA32" s="155"/>
      <c r="AB32" s="155"/>
      <c r="AC32" s="155"/>
      <c r="AD32" s="155"/>
      <c r="AE32" s="133"/>
    </row>
    <row r="33" spans="2:24" x14ac:dyDescent="0.15">
      <c r="B33" s="157"/>
      <c r="C33" s="148">
        <v>12</v>
      </c>
      <c r="D33" s="162"/>
      <c r="E33" s="130">
        <v>1050</v>
      </c>
      <c r="F33" s="130">
        <v>1470</v>
      </c>
      <c r="G33" s="130">
        <v>1300.7935076645626</v>
      </c>
      <c r="H33" s="130">
        <v>24096.2</v>
      </c>
      <c r="I33" s="130">
        <v>1627.5</v>
      </c>
      <c r="J33" s="130">
        <v>1764</v>
      </c>
      <c r="K33" s="130">
        <v>1702.5732237796039</v>
      </c>
      <c r="L33" s="130">
        <v>1421</v>
      </c>
      <c r="M33" s="130">
        <v>1627.5</v>
      </c>
      <c r="N33" s="130">
        <v>1764</v>
      </c>
      <c r="O33" s="130">
        <v>1692.6764132553606</v>
      </c>
      <c r="P33" s="130">
        <v>874.1</v>
      </c>
      <c r="Q33" s="130">
        <v>1732.5</v>
      </c>
      <c r="R33" s="130">
        <v>1837.5</v>
      </c>
      <c r="S33" s="130">
        <v>1770.0146962769434</v>
      </c>
      <c r="T33" s="130">
        <v>763.6</v>
      </c>
      <c r="U33" s="130">
        <v>1575</v>
      </c>
      <c r="V33" s="130">
        <v>1732.5</v>
      </c>
      <c r="W33" s="130">
        <v>1691.6666666666665</v>
      </c>
      <c r="X33" s="195">
        <v>1869.6</v>
      </c>
    </row>
    <row r="34" spans="2:24" x14ac:dyDescent="0.15">
      <c r="B34" s="157" t="s">
        <v>377</v>
      </c>
      <c r="C34" s="148">
        <v>1</v>
      </c>
      <c r="D34" s="162" t="s">
        <v>384</v>
      </c>
      <c r="E34" s="130">
        <v>892.5</v>
      </c>
      <c r="F34" s="130">
        <v>1470</v>
      </c>
      <c r="G34" s="130">
        <v>972.00051287311476</v>
      </c>
      <c r="H34" s="130">
        <v>10479.799999999999</v>
      </c>
      <c r="I34" s="130">
        <v>1260</v>
      </c>
      <c r="J34" s="130">
        <v>1785</v>
      </c>
      <c r="K34" s="130">
        <v>1545.950118363206</v>
      </c>
      <c r="L34" s="130">
        <v>1011.5</v>
      </c>
      <c r="M34" s="130">
        <v>1575</v>
      </c>
      <c r="N34" s="130">
        <v>1785</v>
      </c>
      <c r="O34" s="130">
        <v>1656.4954798331019</v>
      </c>
      <c r="P34" s="130">
        <v>559.79999999999995</v>
      </c>
      <c r="Q34" s="130">
        <v>1575</v>
      </c>
      <c r="R34" s="130">
        <v>1837.5</v>
      </c>
      <c r="S34" s="130">
        <v>1681.2523961661345</v>
      </c>
      <c r="T34" s="130">
        <v>489.2</v>
      </c>
      <c r="U34" s="130">
        <v>1365</v>
      </c>
      <c r="V34" s="130">
        <v>1785</v>
      </c>
      <c r="W34" s="130">
        <v>1585.3744250229995</v>
      </c>
      <c r="X34" s="195">
        <v>785</v>
      </c>
    </row>
    <row r="35" spans="2:24" x14ac:dyDescent="0.15">
      <c r="B35" s="157"/>
      <c r="C35" s="148">
        <v>2</v>
      </c>
      <c r="D35" s="162"/>
      <c r="E35" s="130">
        <v>682.5</v>
      </c>
      <c r="F35" s="130">
        <v>1312.5</v>
      </c>
      <c r="G35" s="130">
        <v>815.38743687282874</v>
      </c>
      <c r="H35" s="130">
        <v>22264.2</v>
      </c>
      <c r="I35" s="130">
        <v>1365</v>
      </c>
      <c r="J35" s="130">
        <v>1785</v>
      </c>
      <c r="K35" s="130">
        <v>1529.5566641566265</v>
      </c>
      <c r="L35" s="130">
        <v>1191.9000000000001</v>
      </c>
      <c r="M35" s="130">
        <v>1365</v>
      </c>
      <c r="N35" s="130">
        <v>1785</v>
      </c>
      <c r="O35" s="130">
        <v>1496.1829954954953</v>
      </c>
      <c r="P35" s="130">
        <v>1019.1</v>
      </c>
      <c r="Q35" s="130">
        <v>1365</v>
      </c>
      <c r="R35" s="130">
        <v>1785</v>
      </c>
      <c r="S35" s="130">
        <v>1612.0939774983453</v>
      </c>
      <c r="T35" s="130">
        <v>457.5</v>
      </c>
      <c r="U35" s="130">
        <v>1260</v>
      </c>
      <c r="V35" s="130">
        <v>1627.5</v>
      </c>
      <c r="W35" s="130">
        <v>1510.143581081081</v>
      </c>
      <c r="X35" s="195">
        <v>1253.8</v>
      </c>
    </row>
    <row r="36" spans="2:24" x14ac:dyDescent="0.15">
      <c r="B36" s="157"/>
      <c r="C36" s="148">
        <v>3</v>
      </c>
      <c r="D36" s="162"/>
      <c r="E36" s="130">
        <v>840</v>
      </c>
      <c r="F36" s="130">
        <v>1382.8500000000001</v>
      </c>
      <c r="G36" s="130">
        <v>914.29689627007895</v>
      </c>
      <c r="H36" s="130">
        <v>11633.8</v>
      </c>
      <c r="I36" s="130">
        <v>1365</v>
      </c>
      <c r="J36" s="130">
        <v>1785</v>
      </c>
      <c r="K36" s="130">
        <v>1576.3305473173361</v>
      </c>
      <c r="L36" s="130">
        <v>602.6</v>
      </c>
      <c r="M36" s="130">
        <v>1365</v>
      </c>
      <c r="N36" s="130">
        <v>1785</v>
      </c>
      <c r="O36" s="130">
        <v>1567.5612144955928</v>
      </c>
      <c r="P36" s="130">
        <v>535.70000000000005</v>
      </c>
      <c r="Q36" s="130">
        <v>1365</v>
      </c>
      <c r="R36" s="130">
        <v>1785</v>
      </c>
      <c r="S36" s="130">
        <v>1580.1517571884983</v>
      </c>
      <c r="T36" s="130">
        <v>436.7</v>
      </c>
      <c r="U36" s="130">
        <v>1260</v>
      </c>
      <c r="V36" s="130">
        <v>1732.5</v>
      </c>
      <c r="W36" s="130">
        <v>1502.6800563014297</v>
      </c>
      <c r="X36" s="195">
        <v>1583.5</v>
      </c>
    </row>
    <row r="37" spans="2:24" x14ac:dyDescent="0.15">
      <c r="B37" s="157"/>
      <c r="C37" s="148">
        <v>4</v>
      </c>
      <c r="D37" s="162"/>
      <c r="E37" s="130">
        <v>892.5</v>
      </c>
      <c r="F37" s="130">
        <v>1365</v>
      </c>
      <c r="G37" s="130">
        <v>1014.1253312039496</v>
      </c>
      <c r="H37" s="130">
        <v>38336.800000000003</v>
      </c>
      <c r="I37" s="130">
        <v>1365</v>
      </c>
      <c r="J37" s="130">
        <v>1785</v>
      </c>
      <c r="K37" s="130">
        <v>1534.4519339515948</v>
      </c>
      <c r="L37" s="130">
        <v>2672.2</v>
      </c>
      <c r="M37" s="130">
        <v>1365</v>
      </c>
      <c r="N37" s="130">
        <v>1785</v>
      </c>
      <c r="O37" s="130">
        <v>1593.5625633745688</v>
      </c>
      <c r="P37" s="130">
        <v>2314.1999999999998</v>
      </c>
      <c r="Q37" s="130">
        <v>1365</v>
      </c>
      <c r="R37" s="130">
        <v>1785</v>
      </c>
      <c r="S37" s="130">
        <v>1558.406449146062</v>
      </c>
      <c r="T37" s="130">
        <v>2581.4</v>
      </c>
      <c r="U37" s="130">
        <v>1312.5</v>
      </c>
      <c r="V37" s="130">
        <v>1680</v>
      </c>
      <c r="W37" s="130">
        <v>1477.9360297152289</v>
      </c>
      <c r="X37" s="195">
        <v>3691</v>
      </c>
    </row>
    <row r="38" spans="2:24" x14ac:dyDescent="0.15">
      <c r="B38" s="157"/>
      <c r="C38" s="148">
        <v>5</v>
      </c>
      <c r="D38" s="162"/>
      <c r="E38" s="130">
        <v>997.5</v>
      </c>
      <c r="F38" s="130">
        <v>1417.5</v>
      </c>
      <c r="G38" s="130">
        <v>1097.5082512246458</v>
      </c>
      <c r="H38" s="130">
        <v>24995.3</v>
      </c>
      <c r="I38" s="130">
        <v>1365</v>
      </c>
      <c r="J38" s="130">
        <v>1837.5</v>
      </c>
      <c r="K38" s="130">
        <v>1519.888923556942</v>
      </c>
      <c r="L38" s="130">
        <v>3219.8</v>
      </c>
      <c r="M38" s="130">
        <v>1365</v>
      </c>
      <c r="N38" s="130">
        <v>1799.7</v>
      </c>
      <c r="O38" s="130">
        <v>1564.6502683363144</v>
      </c>
      <c r="P38" s="130">
        <v>3562.6</v>
      </c>
      <c r="Q38" s="130">
        <v>1365</v>
      </c>
      <c r="R38" s="130">
        <v>1837.5</v>
      </c>
      <c r="S38" s="130">
        <v>1569.8349303642788</v>
      </c>
      <c r="T38" s="130">
        <v>3298.4</v>
      </c>
      <c r="U38" s="130">
        <v>1312.5</v>
      </c>
      <c r="V38" s="130">
        <v>1680</v>
      </c>
      <c r="W38" s="130">
        <v>1457.7112595962476</v>
      </c>
      <c r="X38" s="195">
        <v>4606</v>
      </c>
    </row>
    <row r="39" spans="2:24" x14ac:dyDescent="0.15">
      <c r="B39" s="157"/>
      <c r="C39" s="148">
        <v>6</v>
      </c>
      <c r="D39" s="162"/>
      <c r="E39" s="130">
        <v>997.5</v>
      </c>
      <c r="F39" s="130">
        <v>1417.5</v>
      </c>
      <c r="G39" s="130">
        <v>1149.2970008952555</v>
      </c>
      <c r="H39" s="130">
        <v>20196.8</v>
      </c>
      <c r="I39" s="130">
        <v>1365</v>
      </c>
      <c r="J39" s="130">
        <v>1785</v>
      </c>
      <c r="K39" s="130">
        <v>1515.7509309060817</v>
      </c>
      <c r="L39" s="130">
        <v>2783.4</v>
      </c>
      <c r="M39" s="130">
        <v>1365</v>
      </c>
      <c r="N39" s="130">
        <v>1890</v>
      </c>
      <c r="O39" s="130">
        <v>1592.3683012350843</v>
      </c>
      <c r="P39" s="130">
        <v>2562.1</v>
      </c>
      <c r="Q39" s="130">
        <v>1365</v>
      </c>
      <c r="R39" s="130">
        <v>1890</v>
      </c>
      <c r="S39" s="130">
        <v>1583.5670153913563</v>
      </c>
      <c r="T39" s="130">
        <v>2516.6999999999998</v>
      </c>
      <c r="U39" s="130">
        <v>1365</v>
      </c>
      <c r="V39" s="130">
        <v>1732.5</v>
      </c>
      <c r="W39" s="130">
        <v>1473.7758224942625</v>
      </c>
      <c r="X39" s="195">
        <v>4255.8999999999996</v>
      </c>
    </row>
    <row r="40" spans="2:24" x14ac:dyDescent="0.15">
      <c r="B40" s="157"/>
      <c r="C40" s="148">
        <v>7</v>
      </c>
      <c r="D40" s="162"/>
      <c r="E40" s="130">
        <v>997.5</v>
      </c>
      <c r="F40" s="130">
        <v>1471.05</v>
      </c>
      <c r="G40" s="130">
        <v>1164.8317715836974</v>
      </c>
      <c r="H40" s="130">
        <v>32974.1</v>
      </c>
      <c r="I40" s="130">
        <v>1365</v>
      </c>
      <c r="J40" s="130">
        <v>1785</v>
      </c>
      <c r="K40" s="130">
        <v>1480.8172090372057</v>
      </c>
      <c r="L40" s="130">
        <v>3800.6</v>
      </c>
      <c r="M40" s="130">
        <v>1365</v>
      </c>
      <c r="N40" s="130">
        <v>1890</v>
      </c>
      <c r="O40" s="130">
        <v>1598.4883969110174</v>
      </c>
      <c r="P40" s="130">
        <v>3711.6</v>
      </c>
      <c r="Q40" s="130">
        <v>1365</v>
      </c>
      <c r="R40" s="130">
        <v>1890</v>
      </c>
      <c r="S40" s="130">
        <v>1576.8203587523196</v>
      </c>
      <c r="T40" s="130">
        <v>3392.8</v>
      </c>
      <c r="U40" s="140">
        <v>1365</v>
      </c>
      <c r="V40" s="195">
        <v>1732.5</v>
      </c>
      <c r="W40" s="130">
        <v>1458.3406812339338</v>
      </c>
      <c r="X40" s="195">
        <v>4888.2</v>
      </c>
    </row>
    <row r="41" spans="2:24" x14ac:dyDescent="0.15">
      <c r="B41" s="157"/>
      <c r="C41" s="148">
        <v>8</v>
      </c>
      <c r="D41" s="162"/>
      <c r="E41" s="130">
        <v>997.5</v>
      </c>
      <c r="F41" s="130">
        <v>1548.75</v>
      </c>
      <c r="G41" s="130">
        <v>1093.9778956638604</v>
      </c>
      <c r="H41" s="130">
        <v>27632.400000000001</v>
      </c>
      <c r="I41" s="130">
        <v>1365</v>
      </c>
      <c r="J41" s="130">
        <v>1785</v>
      </c>
      <c r="K41" s="130">
        <v>1522.0759650232983</v>
      </c>
      <c r="L41" s="130">
        <v>3478</v>
      </c>
      <c r="M41" s="130">
        <v>1365</v>
      </c>
      <c r="N41" s="130">
        <v>1785</v>
      </c>
      <c r="O41" s="130">
        <v>1610.4871458981493</v>
      </c>
      <c r="P41" s="130">
        <v>3033.9</v>
      </c>
      <c r="Q41" s="130">
        <v>1365</v>
      </c>
      <c r="R41" s="195">
        <v>1890</v>
      </c>
      <c r="S41" s="130">
        <v>1558.7314920273348</v>
      </c>
      <c r="T41" s="130">
        <v>3400.1</v>
      </c>
      <c r="U41" s="130">
        <v>1365</v>
      </c>
      <c r="V41" s="195">
        <v>1732.5</v>
      </c>
      <c r="W41" s="130">
        <v>1486.333749109052</v>
      </c>
      <c r="X41" s="195">
        <v>4413.8999999999996</v>
      </c>
    </row>
    <row r="42" spans="2:24" x14ac:dyDescent="0.15">
      <c r="B42" s="157"/>
      <c r="C42" s="148">
        <v>9</v>
      </c>
      <c r="D42" s="162"/>
      <c r="E42" s="130">
        <v>945</v>
      </c>
      <c r="F42" s="130">
        <v>1365</v>
      </c>
      <c r="G42" s="130">
        <v>1073.4411332676023</v>
      </c>
      <c r="H42" s="130">
        <v>15569.4</v>
      </c>
      <c r="I42" s="130">
        <v>1365</v>
      </c>
      <c r="J42" s="130">
        <v>1785</v>
      </c>
      <c r="K42" s="130">
        <v>1503.1219404769392</v>
      </c>
      <c r="L42" s="130">
        <v>2210.9</v>
      </c>
      <c r="M42" s="130">
        <v>1365</v>
      </c>
      <c r="N42" s="130">
        <v>1890</v>
      </c>
      <c r="O42" s="130">
        <v>1609.9161629286489</v>
      </c>
      <c r="P42" s="130">
        <v>2045.8</v>
      </c>
      <c r="Q42" s="130">
        <v>1365</v>
      </c>
      <c r="R42" s="130">
        <v>1942.5</v>
      </c>
      <c r="S42" s="130">
        <v>1620.9329409494401</v>
      </c>
      <c r="T42" s="130">
        <v>1938.1</v>
      </c>
      <c r="U42" s="130">
        <v>1312.5</v>
      </c>
      <c r="V42" s="130">
        <v>1732.5</v>
      </c>
      <c r="W42" s="130">
        <v>1381.3153656242653</v>
      </c>
      <c r="X42" s="195">
        <v>4093.1</v>
      </c>
    </row>
    <row r="43" spans="2:24" x14ac:dyDescent="0.15">
      <c r="B43" s="157"/>
      <c r="C43" s="148">
        <v>10</v>
      </c>
      <c r="D43" s="162"/>
      <c r="E43" s="130">
        <v>840</v>
      </c>
      <c r="F43" s="130">
        <v>1382.8500000000001</v>
      </c>
      <c r="G43" s="130">
        <v>1055.5202335941296</v>
      </c>
      <c r="H43" s="130">
        <v>26611.599999999999</v>
      </c>
      <c r="I43" s="130">
        <v>1417.5</v>
      </c>
      <c r="J43" s="130">
        <v>1785</v>
      </c>
      <c r="K43" s="130">
        <v>1541.5049595531593</v>
      </c>
      <c r="L43" s="130">
        <v>3322.3</v>
      </c>
      <c r="M43" s="130">
        <v>1417.5</v>
      </c>
      <c r="N43" s="130">
        <v>1890</v>
      </c>
      <c r="O43" s="130">
        <v>1616.1174166878193</v>
      </c>
      <c r="P43" s="130">
        <v>3825.2</v>
      </c>
      <c r="Q43" s="130">
        <v>1417.5</v>
      </c>
      <c r="R43" s="130">
        <v>1890</v>
      </c>
      <c r="S43" s="130">
        <v>1633.0774027879679</v>
      </c>
      <c r="T43" s="130">
        <v>2840.1</v>
      </c>
      <c r="U43" s="130">
        <v>1312.5</v>
      </c>
      <c r="V43" s="130">
        <v>1785</v>
      </c>
      <c r="W43" s="130">
        <v>1419.2737116836961</v>
      </c>
      <c r="X43" s="195">
        <v>6127.6</v>
      </c>
    </row>
    <row r="44" spans="2:24" x14ac:dyDescent="0.15">
      <c r="B44" s="157"/>
      <c r="C44" s="148">
        <v>11</v>
      </c>
      <c r="D44" s="162"/>
      <c r="E44" s="130">
        <v>787.5</v>
      </c>
      <c r="F44" s="130">
        <v>1396.5</v>
      </c>
      <c r="G44" s="130">
        <v>1002.3974107039658</v>
      </c>
      <c r="H44" s="130">
        <v>34175.300000000003</v>
      </c>
      <c r="I44" s="130">
        <v>1417.5</v>
      </c>
      <c r="J44" s="130">
        <v>1785</v>
      </c>
      <c r="K44" s="130">
        <v>1535.2669371912493</v>
      </c>
      <c r="L44" s="130">
        <v>3433.6</v>
      </c>
      <c r="M44" s="130">
        <v>1417.5</v>
      </c>
      <c r="N44" s="130">
        <v>1890</v>
      </c>
      <c r="O44" s="130">
        <v>1582.5212502213556</v>
      </c>
      <c r="P44" s="130">
        <v>2978</v>
      </c>
      <c r="Q44" s="130">
        <v>1417.5</v>
      </c>
      <c r="R44" s="130">
        <v>1890</v>
      </c>
      <c r="S44" s="130">
        <v>1607.6576071793929</v>
      </c>
      <c r="T44" s="130">
        <v>3303.3</v>
      </c>
      <c r="U44" s="130">
        <v>1312.5</v>
      </c>
      <c r="V44" s="130">
        <v>1785</v>
      </c>
      <c r="W44" s="130">
        <v>1446.3924751964951</v>
      </c>
      <c r="X44" s="195">
        <v>6479.1</v>
      </c>
    </row>
    <row r="45" spans="2:24" x14ac:dyDescent="0.15">
      <c r="B45" s="150"/>
      <c r="C45" s="154">
        <v>12</v>
      </c>
      <c r="D45" s="163"/>
      <c r="E45" s="129">
        <v>787.5</v>
      </c>
      <c r="F45" s="129">
        <v>1368.15</v>
      </c>
      <c r="G45" s="129">
        <v>951.33252965034512</v>
      </c>
      <c r="H45" s="129">
        <v>44771.4</v>
      </c>
      <c r="I45" s="129">
        <v>1417.5</v>
      </c>
      <c r="J45" s="129">
        <v>1837.5</v>
      </c>
      <c r="K45" s="129">
        <v>1576.9807237679581</v>
      </c>
      <c r="L45" s="129">
        <v>4320</v>
      </c>
      <c r="M45" s="129">
        <v>1417.5</v>
      </c>
      <c r="N45" s="129">
        <v>1890</v>
      </c>
      <c r="O45" s="129">
        <v>1637.9744555143648</v>
      </c>
      <c r="P45" s="129">
        <v>3821.5</v>
      </c>
      <c r="Q45" s="129">
        <v>1417.5</v>
      </c>
      <c r="R45" s="176">
        <v>1995</v>
      </c>
      <c r="S45" s="196">
        <v>1648.8609235563538</v>
      </c>
      <c r="T45" s="129">
        <v>3518.2</v>
      </c>
      <c r="U45" s="129">
        <v>1417.5</v>
      </c>
      <c r="V45" s="129">
        <v>1732.5</v>
      </c>
      <c r="W45" s="129">
        <v>1559.6290724977987</v>
      </c>
      <c r="X45" s="129">
        <v>4788.2</v>
      </c>
    </row>
    <row r="46" spans="2:24" ht="8.25" customHeight="1" x14ac:dyDescent="0.15"/>
    <row r="47" spans="2:24" x14ac:dyDescent="0.15">
      <c r="B47" s="135" t="s">
        <v>379</v>
      </c>
      <c r="C47" s="134" t="s">
        <v>386</v>
      </c>
    </row>
    <row r="48" spans="2:24" x14ac:dyDescent="0.15">
      <c r="B48" s="173">
        <v>2</v>
      </c>
      <c r="C48" s="134" t="s">
        <v>381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1" x14ac:dyDescent="0.15">
      <c r="B3" s="134" t="s">
        <v>387</v>
      </c>
      <c r="Z3" s="133"/>
      <c r="AA3" s="133"/>
      <c r="AB3" s="133"/>
      <c r="AC3" s="133"/>
      <c r="AD3" s="133"/>
      <c r="AE3" s="133"/>
    </row>
    <row r="4" spans="2:31" ht="11.25" customHeight="1" x14ac:dyDescent="0.15">
      <c r="X4" s="135" t="s">
        <v>216</v>
      </c>
      <c r="Z4" s="133"/>
      <c r="AA4" s="133"/>
      <c r="AB4" s="133"/>
      <c r="AC4" s="133"/>
      <c r="AD4" s="133"/>
      <c r="AE4" s="133"/>
    </row>
    <row r="5" spans="2:31" ht="6" customHeight="1" x14ac:dyDescent="0.15">
      <c r="B5" s="151"/>
      <c r="C5" s="151"/>
      <c r="D5" s="151"/>
      <c r="E5" s="151"/>
      <c r="F5" s="151"/>
      <c r="G5" s="151"/>
      <c r="H5" s="151"/>
      <c r="I5" s="151"/>
      <c r="J5" s="133"/>
      <c r="Q5" s="151"/>
      <c r="R5" s="151"/>
      <c r="S5" s="151"/>
      <c r="T5" s="151"/>
      <c r="U5" s="151"/>
      <c r="V5" s="133"/>
      <c r="Z5" s="133"/>
      <c r="AA5" s="133"/>
      <c r="AB5" s="133"/>
      <c r="AC5" s="133"/>
      <c r="AD5" s="133"/>
      <c r="AE5" s="133"/>
    </row>
    <row r="6" spans="2:31" ht="13.5" customHeight="1" x14ac:dyDescent="0.15">
      <c r="B6" s="177"/>
      <c r="C6" s="498" t="s">
        <v>83</v>
      </c>
      <c r="D6" s="499"/>
      <c r="E6" s="699" t="s">
        <v>109</v>
      </c>
      <c r="F6" s="700"/>
      <c r="G6" s="700"/>
      <c r="H6" s="701"/>
      <c r="I6" s="699" t="s">
        <v>110</v>
      </c>
      <c r="J6" s="700"/>
      <c r="K6" s="700"/>
      <c r="L6" s="701"/>
      <c r="M6" s="699" t="s">
        <v>383</v>
      </c>
      <c r="N6" s="700"/>
      <c r="O6" s="700"/>
      <c r="P6" s="701"/>
      <c r="Q6" s="699" t="s">
        <v>111</v>
      </c>
      <c r="R6" s="700"/>
      <c r="S6" s="700"/>
      <c r="T6" s="701"/>
      <c r="U6" s="699" t="s">
        <v>141</v>
      </c>
      <c r="V6" s="700"/>
      <c r="W6" s="700"/>
      <c r="X6" s="701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90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55"/>
      <c r="AA8" s="155"/>
      <c r="AB8" s="155"/>
      <c r="AC8" s="155"/>
      <c r="AD8" s="155"/>
      <c r="AE8" s="155"/>
    </row>
    <row r="9" spans="2:31" s="174" customFormat="1" ht="14.1" customHeight="1" x14ac:dyDescent="0.15">
      <c r="B9" s="177" t="s">
        <v>0</v>
      </c>
      <c r="C9" s="185">
        <v>20</v>
      </c>
      <c r="D9" s="239" t="s">
        <v>1</v>
      </c>
      <c r="E9" s="194">
        <v>945</v>
      </c>
      <c r="F9" s="130">
        <v>1260</v>
      </c>
      <c r="G9" s="140">
        <v>1025</v>
      </c>
      <c r="H9" s="130">
        <v>47322</v>
      </c>
      <c r="I9" s="194">
        <v>1470</v>
      </c>
      <c r="J9" s="130">
        <v>1993</v>
      </c>
      <c r="K9" s="140">
        <v>1757</v>
      </c>
      <c r="L9" s="130">
        <v>44530</v>
      </c>
      <c r="M9" s="194">
        <v>1817</v>
      </c>
      <c r="N9" s="130">
        <v>2573</v>
      </c>
      <c r="O9" s="140">
        <v>2254</v>
      </c>
      <c r="P9" s="130">
        <v>99830</v>
      </c>
      <c r="Q9" s="183" t="s">
        <v>257</v>
      </c>
      <c r="R9" s="249" t="s">
        <v>257</v>
      </c>
      <c r="S9" s="185" t="s">
        <v>257</v>
      </c>
      <c r="T9" s="130">
        <v>30934</v>
      </c>
      <c r="U9" s="183" t="s">
        <v>257</v>
      </c>
      <c r="V9" s="249" t="s">
        <v>257</v>
      </c>
      <c r="W9" s="185" t="s">
        <v>257</v>
      </c>
      <c r="X9" s="130">
        <v>11807</v>
      </c>
      <c r="Z9" s="155"/>
      <c r="AA9" s="155"/>
      <c r="AB9" s="155"/>
      <c r="AC9" s="155"/>
      <c r="AD9" s="155"/>
      <c r="AE9" s="155"/>
    </row>
    <row r="10" spans="2:31" s="174" customFormat="1" ht="14.1" customHeight="1" x14ac:dyDescent="0.15">
      <c r="B10" s="194"/>
      <c r="C10" s="185">
        <v>21</v>
      </c>
      <c r="D10" s="140"/>
      <c r="E10" s="194">
        <v>893</v>
      </c>
      <c r="F10" s="130">
        <v>1260</v>
      </c>
      <c r="G10" s="140">
        <v>988</v>
      </c>
      <c r="H10" s="130">
        <v>59304</v>
      </c>
      <c r="I10" s="194">
        <v>1365</v>
      </c>
      <c r="J10" s="130">
        <v>1890</v>
      </c>
      <c r="K10" s="140">
        <v>1655</v>
      </c>
      <c r="L10" s="130">
        <v>55061</v>
      </c>
      <c r="M10" s="194">
        <v>1680</v>
      </c>
      <c r="N10" s="130">
        <v>2468</v>
      </c>
      <c r="O10" s="140">
        <v>2090</v>
      </c>
      <c r="P10" s="130">
        <v>171148</v>
      </c>
      <c r="Q10" s="183" t="s">
        <v>257</v>
      </c>
      <c r="R10" s="249" t="s">
        <v>257</v>
      </c>
      <c r="S10" s="185" t="s">
        <v>257</v>
      </c>
      <c r="T10" s="130">
        <v>29109</v>
      </c>
      <c r="U10" s="183" t="s">
        <v>257</v>
      </c>
      <c r="V10" s="249" t="s">
        <v>257</v>
      </c>
      <c r="W10" s="185" t="s">
        <v>257</v>
      </c>
      <c r="X10" s="130">
        <v>23462</v>
      </c>
      <c r="Z10" s="155"/>
      <c r="AA10" s="155"/>
      <c r="AB10" s="155"/>
      <c r="AC10" s="155"/>
      <c r="AD10" s="155"/>
      <c r="AE10" s="155"/>
    </row>
    <row r="11" spans="2:31" s="174" customFormat="1" ht="14.1" customHeight="1" x14ac:dyDescent="0.15">
      <c r="B11" s="194"/>
      <c r="C11" s="185">
        <v>22</v>
      </c>
      <c r="D11" s="195"/>
      <c r="E11" s="130">
        <v>851</v>
      </c>
      <c r="F11" s="130">
        <v>1155</v>
      </c>
      <c r="G11" s="195">
        <v>973</v>
      </c>
      <c r="H11" s="130">
        <v>44488</v>
      </c>
      <c r="I11" s="130">
        <v>1365</v>
      </c>
      <c r="J11" s="130">
        <v>1680</v>
      </c>
      <c r="K11" s="130">
        <v>1625</v>
      </c>
      <c r="L11" s="130">
        <v>88076</v>
      </c>
      <c r="M11" s="130">
        <v>1628</v>
      </c>
      <c r="N11" s="130">
        <v>2489</v>
      </c>
      <c r="O11" s="130">
        <v>2024</v>
      </c>
      <c r="P11" s="130">
        <v>262864</v>
      </c>
      <c r="Q11" s="249" t="s">
        <v>257</v>
      </c>
      <c r="R11" s="249" t="s">
        <v>257</v>
      </c>
      <c r="S11" s="249" t="s">
        <v>257</v>
      </c>
      <c r="T11" s="130">
        <v>31192</v>
      </c>
      <c r="U11" s="249" t="s">
        <v>257</v>
      </c>
      <c r="V11" s="249" t="s">
        <v>257</v>
      </c>
      <c r="W11" s="249" t="s">
        <v>257</v>
      </c>
      <c r="X11" s="195">
        <v>28626</v>
      </c>
      <c r="Z11" s="240"/>
      <c r="AA11" s="140"/>
      <c r="AB11" s="140"/>
      <c r="AC11" s="140"/>
      <c r="AD11" s="140"/>
      <c r="AE11" s="140"/>
    </row>
    <row r="12" spans="2:31" s="174" customFormat="1" ht="14.1" customHeight="1" x14ac:dyDescent="0.15">
      <c r="B12" s="189"/>
      <c r="C12" s="192">
        <v>23</v>
      </c>
      <c r="D12" s="196"/>
      <c r="E12" s="289">
        <v>801.05</v>
      </c>
      <c r="F12" s="289">
        <v>1101.05</v>
      </c>
      <c r="G12" s="312">
        <v>917.37409472850368</v>
      </c>
      <c r="H12" s="289">
        <v>33747.700000000004</v>
      </c>
      <c r="I12" s="289">
        <v>1451.05</v>
      </c>
      <c r="J12" s="289">
        <v>1833.05</v>
      </c>
      <c r="K12" s="289">
        <v>1596.3266890657069</v>
      </c>
      <c r="L12" s="289">
        <v>69353.5</v>
      </c>
      <c r="M12" s="289">
        <v>1851.05</v>
      </c>
      <c r="N12" s="289">
        <v>2381.0500000000002</v>
      </c>
      <c r="O12" s="289">
        <v>2034.8320123334265</v>
      </c>
      <c r="P12" s="289">
        <v>142385.29999999999</v>
      </c>
      <c r="Q12" s="548" t="s">
        <v>257</v>
      </c>
      <c r="R12" s="548" t="s">
        <v>257</v>
      </c>
      <c r="S12" s="548" t="s">
        <v>257</v>
      </c>
      <c r="T12" s="289">
        <v>12790.100000000002</v>
      </c>
      <c r="U12" s="548" t="s">
        <v>257</v>
      </c>
      <c r="V12" s="548" t="s">
        <v>257</v>
      </c>
      <c r="W12" s="548" t="s">
        <v>257</v>
      </c>
      <c r="X12" s="312">
        <v>20184.3</v>
      </c>
      <c r="Z12" s="155"/>
      <c r="AA12" s="155"/>
      <c r="AB12" s="155"/>
      <c r="AC12" s="155"/>
      <c r="AD12" s="155"/>
      <c r="AE12" s="140"/>
    </row>
    <row r="13" spans="2:31" s="174" customFormat="1" ht="13.5" customHeight="1" x14ac:dyDescent="0.15">
      <c r="B13" s="157"/>
      <c r="C13" s="148">
        <v>12</v>
      </c>
      <c r="D13" s="162"/>
      <c r="E13" s="130">
        <v>945</v>
      </c>
      <c r="F13" s="130">
        <v>1155</v>
      </c>
      <c r="G13" s="130">
        <v>1013.7837202321392</v>
      </c>
      <c r="H13" s="130">
        <v>1654.2</v>
      </c>
      <c r="I13" s="130">
        <v>1554</v>
      </c>
      <c r="J13" s="130">
        <v>1942.5</v>
      </c>
      <c r="K13" s="130">
        <v>1662.4204426303172</v>
      </c>
      <c r="L13" s="130">
        <v>9066.4</v>
      </c>
      <c r="M13" s="130">
        <v>1995</v>
      </c>
      <c r="N13" s="130">
        <v>2205</v>
      </c>
      <c r="O13" s="130">
        <v>2071.6223353293417</v>
      </c>
      <c r="P13" s="130">
        <v>8278.2000000000007</v>
      </c>
      <c r="Q13" s="212">
        <v>0</v>
      </c>
      <c r="R13" s="212">
        <v>0</v>
      </c>
      <c r="S13" s="212">
        <v>0</v>
      </c>
      <c r="T13" s="230">
        <v>727.6</v>
      </c>
      <c r="U13" s="212">
        <v>0</v>
      </c>
      <c r="V13" s="212">
        <v>0</v>
      </c>
      <c r="W13" s="212">
        <v>0</v>
      </c>
      <c r="X13" s="385">
        <v>1554.5</v>
      </c>
    </row>
    <row r="14" spans="2:31" s="174" customFormat="1" ht="13.5" customHeight="1" x14ac:dyDescent="0.15">
      <c r="B14" s="157" t="s">
        <v>377</v>
      </c>
      <c r="C14" s="148">
        <v>1</v>
      </c>
      <c r="D14" s="162" t="s">
        <v>378</v>
      </c>
      <c r="E14" s="130">
        <v>945</v>
      </c>
      <c r="F14" s="130">
        <v>1155</v>
      </c>
      <c r="G14" s="130">
        <v>1032.8250394252673</v>
      </c>
      <c r="H14" s="130">
        <v>1514.6</v>
      </c>
      <c r="I14" s="130">
        <v>1522.5</v>
      </c>
      <c r="J14" s="130">
        <v>1831.2</v>
      </c>
      <c r="K14" s="130">
        <v>1627.5432190309011</v>
      </c>
      <c r="L14" s="130">
        <v>8332</v>
      </c>
      <c r="M14" s="130">
        <v>1995</v>
      </c>
      <c r="N14" s="130">
        <v>2205</v>
      </c>
      <c r="O14" s="130">
        <v>2078.74540567228</v>
      </c>
      <c r="P14" s="130">
        <v>5133</v>
      </c>
      <c r="Q14" s="212">
        <v>0</v>
      </c>
      <c r="R14" s="212">
        <v>0</v>
      </c>
      <c r="S14" s="212">
        <v>0</v>
      </c>
      <c r="T14" s="230">
        <v>475.6</v>
      </c>
      <c r="U14" s="212">
        <v>0</v>
      </c>
      <c r="V14" s="212">
        <v>0</v>
      </c>
      <c r="W14" s="212">
        <v>0</v>
      </c>
      <c r="X14" s="385">
        <v>840.2</v>
      </c>
    </row>
    <row r="15" spans="2:31" s="174" customFormat="1" ht="13.5" customHeight="1" x14ac:dyDescent="0.15">
      <c r="B15" s="157"/>
      <c r="C15" s="148">
        <v>2</v>
      </c>
      <c r="D15" s="162"/>
      <c r="E15" s="130">
        <v>787.5</v>
      </c>
      <c r="F15" s="130">
        <v>1056.3</v>
      </c>
      <c r="G15" s="130">
        <v>922.10746885874278</v>
      </c>
      <c r="H15" s="130">
        <v>2340.6</v>
      </c>
      <c r="I15" s="130">
        <v>1518.3</v>
      </c>
      <c r="J15" s="130">
        <v>1768.2</v>
      </c>
      <c r="K15" s="130">
        <v>1671.8847815168258</v>
      </c>
      <c r="L15" s="130">
        <v>8524.4</v>
      </c>
      <c r="M15" s="130">
        <v>1680</v>
      </c>
      <c r="N15" s="130">
        <v>2205</v>
      </c>
      <c r="O15" s="130">
        <v>2015.3744631003517</v>
      </c>
      <c r="P15" s="130">
        <v>4731.5</v>
      </c>
      <c r="Q15" s="212">
        <v>0</v>
      </c>
      <c r="R15" s="212">
        <v>0</v>
      </c>
      <c r="S15" s="212">
        <v>0</v>
      </c>
      <c r="T15" s="230">
        <v>1266.3</v>
      </c>
      <c r="U15" s="212">
        <v>0</v>
      </c>
      <c r="V15" s="212">
        <v>0</v>
      </c>
      <c r="W15" s="212">
        <v>0</v>
      </c>
      <c r="X15" s="385">
        <v>1046.0999999999999</v>
      </c>
    </row>
    <row r="16" spans="2:31" s="174" customFormat="1" ht="13.5" customHeight="1" x14ac:dyDescent="0.15">
      <c r="B16" s="157"/>
      <c r="C16" s="148">
        <v>3</v>
      </c>
      <c r="D16" s="162"/>
      <c r="E16" s="130">
        <v>735</v>
      </c>
      <c r="F16" s="130">
        <v>1155</v>
      </c>
      <c r="G16" s="130">
        <v>937.78634850166463</v>
      </c>
      <c r="H16" s="130">
        <v>1987.6</v>
      </c>
      <c r="I16" s="130">
        <v>1496.25</v>
      </c>
      <c r="J16" s="130">
        <v>1795.5</v>
      </c>
      <c r="K16" s="130">
        <v>1690.0603572457508</v>
      </c>
      <c r="L16" s="130">
        <v>8574.5</v>
      </c>
      <c r="M16" s="130">
        <v>1732.5</v>
      </c>
      <c r="N16" s="130">
        <v>2257.5</v>
      </c>
      <c r="O16" s="130">
        <v>2031.9841872669519</v>
      </c>
      <c r="P16" s="130">
        <v>4587.8999999999996</v>
      </c>
      <c r="Q16" s="212">
        <v>0</v>
      </c>
      <c r="R16" s="212">
        <v>0</v>
      </c>
      <c r="S16" s="212">
        <v>0</v>
      </c>
      <c r="T16" s="230">
        <v>0</v>
      </c>
      <c r="U16" s="212">
        <v>0</v>
      </c>
      <c r="V16" s="212">
        <v>0</v>
      </c>
      <c r="W16" s="212">
        <v>0</v>
      </c>
      <c r="X16" s="385">
        <v>0</v>
      </c>
    </row>
    <row r="17" spans="2:24" s="174" customFormat="1" ht="13.5" customHeight="1" x14ac:dyDescent="0.15">
      <c r="B17" s="157"/>
      <c r="C17" s="148">
        <v>4</v>
      </c>
      <c r="D17" s="162"/>
      <c r="E17" s="130">
        <v>840</v>
      </c>
      <c r="F17" s="130">
        <v>1155</v>
      </c>
      <c r="G17" s="130">
        <v>939.23269271607512</v>
      </c>
      <c r="H17" s="130">
        <v>3324.8</v>
      </c>
      <c r="I17" s="130">
        <v>1585.5</v>
      </c>
      <c r="J17" s="130">
        <v>1585.5</v>
      </c>
      <c r="K17" s="130">
        <v>1585.5</v>
      </c>
      <c r="L17" s="130">
        <v>6217.5</v>
      </c>
      <c r="M17" s="130">
        <v>1792.3500000000001</v>
      </c>
      <c r="N17" s="130">
        <v>2257.5</v>
      </c>
      <c r="O17" s="130">
        <v>2023.8062744029783</v>
      </c>
      <c r="P17" s="130">
        <v>5409.4</v>
      </c>
      <c r="Q17" s="212">
        <v>0</v>
      </c>
      <c r="R17" s="212">
        <v>0</v>
      </c>
      <c r="S17" s="212">
        <v>0</v>
      </c>
      <c r="T17" s="230">
        <v>3867.6</v>
      </c>
      <c r="U17" s="212">
        <v>0</v>
      </c>
      <c r="V17" s="212">
        <v>0</v>
      </c>
      <c r="W17" s="212">
        <v>0</v>
      </c>
      <c r="X17" s="385">
        <v>3487.2</v>
      </c>
    </row>
    <row r="18" spans="2:24" s="174" customFormat="1" ht="13.5" customHeight="1" x14ac:dyDescent="0.15">
      <c r="B18" s="157"/>
      <c r="C18" s="148">
        <v>5</v>
      </c>
      <c r="D18" s="162"/>
      <c r="E18" s="130">
        <v>840</v>
      </c>
      <c r="F18" s="130">
        <v>1155</v>
      </c>
      <c r="G18" s="130">
        <v>931.53317266798945</v>
      </c>
      <c r="H18" s="130">
        <v>2853.5</v>
      </c>
      <c r="I18" s="130">
        <v>1312.5</v>
      </c>
      <c r="J18" s="130">
        <v>1795.5</v>
      </c>
      <c r="K18" s="130">
        <v>1604.2923492002312</v>
      </c>
      <c r="L18" s="130">
        <v>7203.5</v>
      </c>
      <c r="M18" s="130">
        <v>1785</v>
      </c>
      <c r="N18" s="130">
        <v>2257.5</v>
      </c>
      <c r="O18" s="130">
        <v>1997.5232004865486</v>
      </c>
      <c r="P18" s="130">
        <v>9120.4</v>
      </c>
      <c r="Q18" s="212">
        <v>0</v>
      </c>
      <c r="R18" s="212">
        <v>0</v>
      </c>
      <c r="S18" s="212">
        <v>0</v>
      </c>
      <c r="T18" s="230">
        <v>3402.9</v>
      </c>
      <c r="U18" s="212">
        <v>0</v>
      </c>
      <c r="V18" s="212">
        <v>0</v>
      </c>
      <c r="W18" s="212">
        <v>0</v>
      </c>
      <c r="X18" s="385">
        <v>4247.1000000000004</v>
      </c>
    </row>
    <row r="19" spans="2:24" s="174" customFormat="1" ht="13.5" customHeight="1" x14ac:dyDescent="0.15">
      <c r="B19" s="157"/>
      <c r="C19" s="148">
        <v>6</v>
      </c>
      <c r="D19" s="162"/>
      <c r="E19" s="130">
        <v>840</v>
      </c>
      <c r="F19" s="130">
        <v>1155</v>
      </c>
      <c r="G19" s="130">
        <v>921.83982310430406</v>
      </c>
      <c r="H19" s="130">
        <v>3513</v>
      </c>
      <c r="I19" s="130">
        <v>1480.5</v>
      </c>
      <c r="J19" s="130">
        <v>1941.45</v>
      </c>
      <c r="K19" s="130">
        <v>1778.6428571428573</v>
      </c>
      <c r="L19" s="130">
        <v>4738.7</v>
      </c>
      <c r="M19" s="130">
        <v>1890</v>
      </c>
      <c r="N19" s="130">
        <v>2205</v>
      </c>
      <c r="O19" s="130">
        <v>2000.6370371497244</v>
      </c>
      <c r="P19" s="130">
        <v>7185.9</v>
      </c>
      <c r="Q19" s="212">
        <v>0</v>
      </c>
      <c r="R19" s="212">
        <v>0</v>
      </c>
      <c r="S19" s="212">
        <v>0</v>
      </c>
      <c r="T19" s="230">
        <v>2799.6</v>
      </c>
      <c r="U19" s="212">
        <v>0</v>
      </c>
      <c r="V19" s="212">
        <v>0</v>
      </c>
      <c r="W19" s="212">
        <v>0</v>
      </c>
      <c r="X19" s="385">
        <v>3736.2</v>
      </c>
    </row>
    <row r="20" spans="2:24" s="174" customFormat="1" ht="13.5" customHeight="1" x14ac:dyDescent="0.15">
      <c r="B20" s="157"/>
      <c r="C20" s="148">
        <v>7</v>
      </c>
      <c r="D20" s="162"/>
      <c r="E20" s="130">
        <v>840</v>
      </c>
      <c r="F20" s="130">
        <v>1155</v>
      </c>
      <c r="G20" s="130">
        <v>920.63791226733463</v>
      </c>
      <c r="H20" s="130">
        <v>4026.4</v>
      </c>
      <c r="I20" s="130">
        <v>1470</v>
      </c>
      <c r="J20" s="130">
        <v>1869</v>
      </c>
      <c r="K20" s="130">
        <v>1786.3198847262247</v>
      </c>
      <c r="L20" s="130">
        <v>7099.7</v>
      </c>
      <c r="M20" s="130">
        <v>1890</v>
      </c>
      <c r="N20" s="130">
        <v>2152.5</v>
      </c>
      <c r="O20" s="130">
        <v>2090.872319455229</v>
      </c>
      <c r="P20" s="130">
        <v>6450.1</v>
      </c>
      <c r="Q20" s="212">
        <v>0</v>
      </c>
      <c r="R20" s="212">
        <v>0</v>
      </c>
      <c r="S20" s="212">
        <v>0</v>
      </c>
      <c r="T20" s="230">
        <v>3157.3</v>
      </c>
      <c r="U20" s="212">
        <v>0</v>
      </c>
      <c r="V20" s="212">
        <v>0</v>
      </c>
      <c r="W20" s="212">
        <v>0</v>
      </c>
      <c r="X20" s="385">
        <v>4170.5</v>
      </c>
    </row>
    <row r="21" spans="2:24" s="174" customFormat="1" ht="13.5" customHeight="1" x14ac:dyDescent="0.15">
      <c r="B21" s="157"/>
      <c r="C21" s="148">
        <v>8</v>
      </c>
      <c r="D21" s="162"/>
      <c r="E21" s="130">
        <v>840</v>
      </c>
      <c r="F21" s="130">
        <v>1155</v>
      </c>
      <c r="G21" s="130">
        <v>909.79999090040531</v>
      </c>
      <c r="H21" s="130">
        <v>4029.4</v>
      </c>
      <c r="I21" s="130">
        <v>1396.5</v>
      </c>
      <c r="J21" s="130">
        <v>1869</v>
      </c>
      <c r="K21" s="130">
        <v>1795.5139450167915</v>
      </c>
      <c r="L21" s="130">
        <v>5467.6</v>
      </c>
      <c r="M21" s="212">
        <v>0</v>
      </c>
      <c r="N21" s="212">
        <v>0</v>
      </c>
      <c r="O21" s="212">
        <v>0</v>
      </c>
      <c r="P21" s="130">
        <v>2498.5</v>
      </c>
      <c r="Q21" s="212">
        <v>0</v>
      </c>
      <c r="R21" s="212">
        <v>0</v>
      </c>
      <c r="S21" s="212">
        <v>0</v>
      </c>
      <c r="T21" s="385">
        <v>2606.5</v>
      </c>
      <c r="U21" s="212">
        <v>0</v>
      </c>
      <c r="V21" s="233">
        <v>0</v>
      </c>
      <c r="W21" s="212">
        <v>0</v>
      </c>
      <c r="X21" s="385">
        <v>3595.5</v>
      </c>
    </row>
    <row r="22" spans="2:24" s="174" customFormat="1" ht="13.5" customHeight="1" x14ac:dyDescent="0.15">
      <c r="B22" s="157"/>
      <c r="C22" s="148">
        <v>9</v>
      </c>
      <c r="D22" s="162"/>
      <c r="E22" s="130">
        <v>840</v>
      </c>
      <c r="F22" s="130">
        <v>1050</v>
      </c>
      <c r="G22" s="130">
        <v>929.69686284046747</v>
      </c>
      <c r="H22" s="130">
        <v>3974.6</v>
      </c>
      <c r="I22" s="130">
        <v>1386</v>
      </c>
      <c r="J22" s="130">
        <v>1890</v>
      </c>
      <c r="K22" s="130">
        <v>1684.0870949540545</v>
      </c>
      <c r="L22" s="130">
        <v>3669.7</v>
      </c>
      <c r="M22" s="212">
        <v>1890</v>
      </c>
      <c r="N22" s="212">
        <v>2205</v>
      </c>
      <c r="O22" s="212">
        <v>2027.3597981604498</v>
      </c>
      <c r="P22" s="130">
        <v>4403.6000000000004</v>
      </c>
      <c r="Q22" s="212">
        <v>0</v>
      </c>
      <c r="R22" s="212">
        <v>0</v>
      </c>
      <c r="S22" s="212">
        <v>0</v>
      </c>
      <c r="T22" s="230">
        <v>2261</v>
      </c>
      <c r="U22" s="212">
        <v>0</v>
      </c>
      <c r="V22" s="212">
        <v>0</v>
      </c>
      <c r="W22" s="212">
        <v>0</v>
      </c>
      <c r="X22" s="385">
        <v>2934.9</v>
      </c>
    </row>
    <row r="23" spans="2:24" s="174" customFormat="1" ht="13.5" customHeight="1" x14ac:dyDescent="0.15">
      <c r="B23" s="157"/>
      <c r="C23" s="148">
        <v>10</v>
      </c>
      <c r="D23" s="162"/>
      <c r="E23" s="130">
        <v>840</v>
      </c>
      <c r="F23" s="130">
        <v>1102.5</v>
      </c>
      <c r="G23" s="130">
        <v>937.96991198744638</v>
      </c>
      <c r="H23" s="130">
        <v>6419.6</v>
      </c>
      <c r="I23" s="130">
        <v>1480.5</v>
      </c>
      <c r="J23" s="130">
        <v>1920.45</v>
      </c>
      <c r="K23" s="130">
        <v>1767.1688861322925</v>
      </c>
      <c r="L23" s="130">
        <v>3097.3</v>
      </c>
      <c r="M23" s="212">
        <v>2100</v>
      </c>
      <c r="N23" s="212">
        <v>2100</v>
      </c>
      <c r="O23" s="212">
        <v>2100.0000000000005</v>
      </c>
      <c r="P23" s="130">
        <v>6791.4</v>
      </c>
      <c r="Q23" s="212">
        <v>0</v>
      </c>
      <c r="R23" s="212">
        <v>0</v>
      </c>
      <c r="S23" s="212">
        <v>0</v>
      </c>
      <c r="T23" s="230">
        <v>2833.9</v>
      </c>
      <c r="U23" s="212">
        <v>0</v>
      </c>
      <c r="V23" s="212">
        <v>0</v>
      </c>
      <c r="W23" s="212">
        <v>0</v>
      </c>
      <c r="X23" s="385">
        <v>3779.1</v>
      </c>
    </row>
    <row r="24" spans="2:24" s="174" customFormat="1" ht="13.5" customHeight="1" x14ac:dyDescent="0.15">
      <c r="B24" s="157"/>
      <c r="C24" s="148">
        <v>11</v>
      </c>
      <c r="D24" s="162"/>
      <c r="E24" s="130">
        <v>840</v>
      </c>
      <c r="F24" s="130">
        <v>1155</v>
      </c>
      <c r="G24" s="130">
        <v>946.02217853722425</v>
      </c>
      <c r="H24" s="130">
        <v>6088.9</v>
      </c>
      <c r="I24" s="130">
        <v>1680</v>
      </c>
      <c r="J24" s="130">
        <v>1680</v>
      </c>
      <c r="K24" s="130">
        <v>1680</v>
      </c>
      <c r="L24" s="130">
        <v>1431.6</v>
      </c>
      <c r="M24" s="212">
        <v>1785</v>
      </c>
      <c r="N24" s="212">
        <v>2415</v>
      </c>
      <c r="O24" s="212">
        <v>2140.4889972776773</v>
      </c>
      <c r="P24" s="130">
        <v>4110.6000000000004</v>
      </c>
      <c r="Q24" s="212">
        <v>0</v>
      </c>
      <c r="R24" s="212">
        <v>0</v>
      </c>
      <c r="S24" s="212">
        <v>0</v>
      </c>
      <c r="T24" s="230">
        <v>2114</v>
      </c>
      <c r="U24" s="212">
        <v>0</v>
      </c>
      <c r="V24" s="212">
        <v>0</v>
      </c>
      <c r="W24" s="212">
        <v>0</v>
      </c>
      <c r="X24" s="385">
        <v>3398.9</v>
      </c>
    </row>
    <row r="25" spans="2:24" s="174" customFormat="1" ht="13.5" customHeight="1" x14ac:dyDescent="0.15">
      <c r="B25" s="150"/>
      <c r="C25" s="154">
        <v>12</v>
      </c>
      <c r="D25" s="163"/>
      <c r="E25" s="129">
        <v>840</v>
      </c>
      <c r="F25" s="129">
        <v>1155</v>
      </c>
      <c r="G25" s="129">
        <v>947.07773851590116</v>
      </c>
      <c r="H25" s="129">
        <v>4665</v>
      </c>
      <c r="I25" s="196">
        <v>1502.55</v>
      </c>
      <c r="J25" s="129">
        <v>1898.4</v>
      </c>
      <c r="K25" s="129">
        <v>1658.6158962421021</v>
      </c>
      <c r="L25" s="129">
        <v>1039.5999999999999</v>
      </c>
      <c r="M25" s="237">
        <v>1890</v>
      </c>
      <c r="N25" s="237">
        <v>2415</v>
      </c>
      <c r="O25" s="237">
        <v>2061.5843587466707</v>
      </c>
      <c r="P25" s="129">
        <v>11192.5</v>
      </c>
      <c r="Q25" s="237">
        <v>0</v>
      </c>
      <c r="R25" s="237">
        <v>0</v>
      </c>
      <c r="S25" s="237">
        <v>0</v>
      </c>
      <c r="T25" s="248">
        <v>2210.6</v>
      </c>
      <c r="U25" s="237">
        <v>0</v>
      </c>
      <c r="V25" s="237">
        <v>0</v>
      </c>
      <c r="W25" s="237">
        <v>0</v>
      </c>
      <c r="X25" s="464">
        <v>3668</v>
      </c>
    </row>
    <row r="26" spans="2:24" ht="8.25" customHeight="1" x14ac:dyDescent="0.15"/>
    <row r="27" spans="2:24" x14ac:dyDescent="0.15">
      <c r="B27" s="135"/>
      <c r="X27" s="240"/>
    </row>
    <row r="28" spans="2:24" x14ac:dyDescent="0.15">
      <c r="B28" s="173"/>
      <c r="X28" s="240"/>
    </row>
    <row r="29" spans="2:24" x14ac:dyDescent="0.15">
      <c r="X29" s="140"/>
    </row>
    <row r="30" spans="2:24" x14ac:dyDescent="0.15">
      <c r="X30" s="140"/>
    </row>
    <row r="31" spans="2:24" x14ac:dyDescent="0.15">
      <c r="X31" s="140"/>
    </row>
    <row r="32" spans="2:24" x14ac:dyDescent="0.15">
      <c r="X32" s="140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5" s="93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5" ht="18.75" customHeight="1" x14ac:dyDescent="0.15">
      <c r="A4" s="30"/>
      <c r="B4" s="31"/>
      <c r="C4" s="32"/>
      <c r="D4" s="692" t="s">
        <v>42</v>
      </c>
      <c r="E4" s="693"/>
      <c r="F4" s="693"/>
      <c r="G4" s="693"/>
      <c r="H4" s="694"/>
      <c r="I4" s="33"/>
      <c r="J4" s="33"/>
      <c r="K4" s="692" t="s">
        <v>43</v>
      </c>
      <c r="L4" s="693"/>
      <c r="M4" s="694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95" t="s">
        <v>44</v>
      </c>
      <c r="E5" s="696"/>
      <c r="F5" s="39" t="s">
        <v>45</v>
      </c>
      <c r="G5" s="40" t="s">
        <v>46</v>
      </c>
      <c r="H5" s="697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7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8"/>
      <c r="I6" s="47"/>
      <c r="J6" s="47"/>
      <c r="K6" s="45" t="s">
        <v>58</v>
      </c>
      <c r="L6" s="45" t="s">
        <v>59</v>
      </c>
      <c r="M6" s="698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1">
        <v>1665167.2600000002</v>
      </c>
      <c r="E7" s="97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97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5</v>
      </c>
      <c r="C11" s="54"/>
      <c r="D11" s="104">
        <v>110378</v>
      </c>
      <c r="E11" s="52">
        <v>396218</v>
      </c>
      <c r="F11" s="51">
        <v>721785</v>
      </c>
      <c r="G11" s="51">
        <v>352892</v>
      </c>
      <c r="H11" s="51">
        <f t="shared" ref="H11:H26" si="0">SUM(D11:G11)</f>
        <v>1581273</v>
      </c>
      <c r="I11" s="51">
        <v>178115</v>
      </c>
      <c r="J11" s="51">
        <f t="shared" ref="J11:J26" si="1">H11+I11</f>
        <v>1759388</v>
      </c>
      <c r="K11" s="51">
        <v>3117103</v>
      </c>
      <c r="L11" s="51">
        <v>87712</v>
      </c>
      <c r="M11" s="51">
        <f t="shared" ref="M11:M26" si="2">K11+L11</f>
        <v>3204815</v>
      </c>
      <c r="N11" s="51">
        <v>37117</v>
      </c>
      <c r="O11" s="51">
        <f t="shared" ref="O11:O26" si="3">M11+N11</f>
        <v>3241932</v>
      </c>
      <c r="P11" s="52">
        <f t="shared" ref="P11:P26" si="4">J11+O11</f>
        <v>5001320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6</v>
      </c>
      <c r="C12" s="54"/>
      <c r="D12" s="104">
        <v>133521</v>
      </c>
      <c r="E12" s="52">
        <v>375619</v>
      </c>
      <c r="F12" s="51">
        <v>431238</v>
      </c>
      <c r="G12" s="51">
        <v>279228</v>
      </c>
      <c r="H12" s="51">
        <f t="shared" si="0"/>
        <v>1219606</v>
      </c>
      <c r="I12" s="51">
        <v>166569</v>
      </c>
      <c r="J12" s="51">
        <f t="shared" si="1"/>
        <v>1386175</v>
      </c>
      <c r="K12" s="51">
        <v>3056414</v>
      </c>
      <c r="L12" s="51">
        <v>101573</v>
      </c>
      <c r="M12" s="51">
        <f t="shared" si="2"/>
        <v>3157987</v>
      </c>
      <c r="N12" s="51">
        <v>768824</v>
      </c>
      <c r="O12" s="51">
        <f t="shared" si="3"/>
        <v>3926811</v>
      </c>
      <c r="P12" s="51">
        <f t="shared" si="4"/>
        <v>5312986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7</v>
      </c>
      <c r="C13" s="54"/>
      <c r="D13" s="104">
        <v>142500</v>
      </c>
      <c r="E13" s="52">
        <v>347947</v>
      </c>
      <c r="F13" s="51">
        <v>467521</v>
      </c>
      <c r="G13" s="51">
        <v>251028</v>
      </c>
      <c r="H13" s="51">
        <f t="shared" si="0"/>
        <v>1208996</v>
      </c>
      <c r="I13" s="51">
        <v>157129</v>
      </c>
      <c r="J13" s="51">
        <f t="shared" si="1"/>
        <v>1366125</v>
      </c>
      <c r="K13" s="51">
        <v>2786223</v>
      </c>
      <c r="L13" s="51">
        <v>100664</v>
      </c>
      <c r="M13" s="51">
        <f t="shared" si="2"/>
        <v>2886887</v>
      </c>
      <c r="N13" s="51">
        <v>638639</v>
      </c>
      <c r="O13" s="51">
        <f t="shared" si="3"/>
        <v>3525526</v>
      </c>
      <c r="P13" s="52">
        <f t="shared" si="4"/>
        <v>4891651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8</v>
      </c>
      <c r="C14" s="54"/>
      <c r="D14" s="104">
        <v>160227</v>
      </c>
      <c r="E14" s="52">
        <v>471909</v>
      </c>
      <c r="F14" s="51">
        <v>553137</v>
      </c>
      <c r="G14" s="51">
        <v>261532</v>
      </c>
      <c r="H14" s="51">
        <f t="shared" si="0"/>
        <v>1446805</v>
      </c>
      <c r="I14" s="51">
        <v>216576</v>
      </c>
      <c r="J14" s="51">
        <f t="shared" si="1"/>
        <v>1663381</v>
      </c>
      <c r="K14" s="51">
        <v>3005311</v>
      </c>
      <c r="L14" s="51">
        <v>85950</v>
      </c>
      <c r="M14" s="51">
        <f t="shared" si="2"/>
        <v>3091261</v>
      </c>
      <c r="N14" s="51">
        <v>742566</v>
      </c>
      <c r="O14" s="51">
        <f t="shared" si="3"/>
        <v>3833827</v>
      </c>
      <c r="P14" s="52">
        <f t="shared" si="4"/>
        <v>5497208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9</v>
      </c>
      <c r="C15" s="54"/>
      <c r="D15" s="104">
        <v>132869</v>
      </c>
      <c r="E15" s="52">
        <v>348983</v>
      </c>
      <c r="F15" s="51">
        <v>477845</v>
      </c>
      <c r="G15" s="51">
        <v>215062</v>
      </c>
      <c r="H15" s="51">
        <f t="shared" si="0"/>
        <v>1174759</v>
      </c>
      <c r="I15" s="51">
        <v>177291</v>
      </c>
      <c r="J15" s="51">
        <f t="shared" si="1"/>
        <v>1352050</v>
      </c>
      <c r="K15" s="51">
        <v>3068266</v>
      </c>
      <c r="L15" s="51">
        <v>66237</v>
      </c>
      <c r="M15" s="51">
        <f t="shared" si="2"/>
        <v>3134503</v>
      </c>
      <c r="N15" s="51">
        <v>711256</v>
      </c>
      <c r="O15" s="51">
        <f t="shared" si="3"/>
        <v>3845759</v>
      </c>
      <c r="P15" s="52">
        <f t="shared" si="4"/>
        <v>5197809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10</v>
      </c>
      <c r="C16" s="54"/>
      <c r="D16" s="104">
        <v>148319</v>
      </c>
      <c r="E16" s="52">
        <v>344656</v>
      </c>
      <c r="F16" s="51">
        <v>462533</v>
      </c>
      <c r="G16" s="51">
        <v>229254</v>
      </c>
      <c r="H16" s="51">
        <f t="shared" si="0"/>
        <v>1184762</v>
      </c>
      <c r="I16" s="51">
        <v>179770</v>
      </c>
      <c r="J16" s="51">
        <f t="shared" si="1"/>
        <v>1364532</v>
      </c>
      <c r="K16" s="51">
        <v>3150924</v>
      </c>
      <c r="L16" s="51">
        <v>64651</v>
      </c>
      <c r="M16" s="51">
        <f t="shared" si="2"/>
        <v>3215575</v>
      </c>
      <c r="N16" s="51">
        <v>737634</v>
      </c>
      <c r="O16" s="51">
        <f t="shared" si="3"/>
        <v>3953209</v>
      </c>
      <c r="P16" s="52">
        <f t="shared" si="4"/>
        <v>5317741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11</v>
      </c>
      <c r="C17" s="54"/>
      <c r="D17" s="104">
        <v>137592</v>
      </c>
      <c r="E17" s="52">
        <v>464440</v>
      </c>
      <c r="F17" s="51">
        <v>538515</v>
      </c>
      <c r="G17" s="51">
        <v>219287</v>
      </c>
      <c r="H17" s="51">
        <f t="shared" si="0"/>
        <v>1359834</v>
      </c>
      <c r="I17" s="51">
        <v>163449</v>
      </c>
      <c r="J17" s="51">
        <f t="shared" si="1"/>
        <v>1523283</v>
      </c>
      <c r="K17" s="51">
        <v>3217143</v>
      </c>
      <c r="L17" s="51">
        <v>71832</v>
      </c>
      <c r="M17" s="51">
        <f t="shared" si="2"/>
        <v>3288975</v>
      </c>
      <c r="N17" s="51">
        <v>697252</v>
      </c>
      <c r="O17" s="51">
        <f t="shared" si="3"/>
        <v>3986227</v>
      </c>
      <c r="P17" s="52">
        <f t="shared" si="4"/>
        <v>5509510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12</v>
      </c>
      <c r="C18" s="54"/>
      <c r="D18" s="104">
        <v>254136</v>
      </c>
      <c r="E18" s="52">
        <v>510634</v>
      </c>
      <c r="F18" s="51">
        <v>585072</v>
      </c>
      <c r="G18" s="51">
        <v>262885</v>
      </c>
      <c r="H18" s="51">
        <f t="shared" si="0"/>
        <v>1612727</v>
      </c>
      <c r="I18" s="51">
        <v>135891</v>
      </c>
      <c r="J18" s="51">
        <f t="shared" si="1"/>
        <v>1748618</v>
      </c>
      <c r="K18" s="51">
        <v>3345964</v>
      </c>
      <c r="L18" s="51">
        <v>72808</v>
      </c>
      <c r="M18" s="51">
        <f t="shared" si="2"/>
        <v>3418772</v>
      </c>
      <c r="N18" s="51">
        <v>724837</v>
      </c>
      <c r="O18" s="51">
        <f t="shared" si="3"/>
        <v>4143609</v>
      </c>
      <c r="P18" s="52">
        <f t="shared" si="4"/>
        <v>5892227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 t="s">
        <v>77</v>
      </c>
      <c r="B19" s="49">
        <v>1</v>
      </c>
      <c r="C19" s="60" t="s">
        <v>61</v>
      </c>
      <c r="D19" s="104">
        <v>170492.9</v>
      </c>
      <c r="E19" s="51">
        <v>413760.19999999995</v>
      </c>
      <c r="F19" s="51">
        <v>618990.80000000005</v>
      </c>
      <c r="G19" s="51">
        <v>280338.8</v>
      </c>
      <c r="H19" s="51">
        <f t="shared" si="0"/>
        <v>1483582.7</v>
      </c>
      <c r="I19" s="51">
        <v>136368.70000000001</v>
      </c>
      <c r="J19" s="51">
        <f t="shared" si="1"/>
        <v>1619951.4</v>
      </c>
      <c r="K19" s="51">
        <v>3217401.7</v>
      </c>
      <c r="L19" s="51">
        <v>59553.500000000007</v>
      </c>
      <c r="M19" s="51">
        <f t="shared" si="2"/>
        <v>3276955.2</v>
      </c>
      <c r="N19" s="51">
        <v>691505.50000000012</v>
      </c>
      <c r="O19" s="51">
        <f t="shared" si="3"/>
        <v>3968460.7</v>
      </c>
      <c r="P19" s="52">
        <f t="shared" si="4"/>
        <v>5588412.0999999996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2</v>
      </c>
      <c r="C20" s="60"/>
      <c r="D20" s="104">
        <v>122335.3</v>
      </c>
      <c r="E20" s="51">
        <v>401502.89999999997</v>
      </c>
      <c r="F20" s="51">
        <v>516696.9</v>
      </c>
      <c r="G20" s="51">
        <v>204691.8</v>
      </c>
      <c r="H20" s="51">
        <f t="shared" si="0"/>
        <v>1245226.8999999999</v>
      </c>
      <c r="I20" s="51">
        <v>73807.900000000009</v>
      </c>
      <c r="J20" s="51">
        <f t="shared" si="1"/>
        <v>1319034.7999999998</v>
      </c>
      <c r="K20" s="51">
        <v>3135471.9999999995</v>
      </c>
      <c r="L20" s="51">
        <v>89158.2</v>
      </c>
      <c r="M20" s="51">
        <f t="shared" si="2"/>
        <v>3224630.1999999997</v>
      </c>
      <c r="N20" s="51">
        <v>624831</v>
      </c>
      <c r="O20" s="51">
        <f t="shared" si="3"/>
        <v>3849461.1999999997</v>
      </c>
      <c r="P20" s="52">
        <f t="shared" si="4"/>
        <v>5168496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3</v>
      </c>
      <c r="C21" s="60"/>
      <c r="D21" s="104">
        <v>139853.79999999999</v>
      </c>
      <c r="E21" s="51">
        <v>386869.6</v>
      </c>
      <c r="F21" s="113">
        <v>597604.69999999995</v>
      </c>
      <c r="G21" s="51">
        <v>229896.59999999998</v>
      </c>
      <c r="H21" s="51">
        <f t="shared" si="0"/>
        <v>1354224.6999999997</v>
      </c>
      <c r="I21" s="51">
        <v>134472.20000000001</v>
      </c>
      <c r="J21" s="51">
        <f t="shared" si="1"/>
        <v>1488696.8999999997</v>
      </c>
      <c r="K21" s="51">
        <v>2816963.1000000006</v>
      </c>
      <c r="L21" s="51">
        <v>71997.899999999994</v>
      </c>
      <c r="M21" s="51">
        <f t="shared" si="2"/>
        <v>2888961.0000000005</v>
      </c>
      <c r="N21" s="51">
        <v>706524</v>
      </c>
      <c r="O21" s="51">
        <f t="shared" si="3"/>
        <v>3595485.0000000005</v>
      </c>
      <c r="P21" s="52">
        <f t="shared" si="4"/>
        <v>5084181.9000000004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4</v>
      </c>
      <c r="C22" s="60"/>
      <c r="D22" s="104">
        <v>136691.60000000003</v>
      </c>
      <c r="E22" s="51">
        <v>643325.6</v>
      </c>
      <c r="F22" s="113">
        <v>672298.5</v>
      </c>
      <c r="G22" s="51">
        <v>407943.29999999993</v>
      </c>
      <c r="H22" s="51">
        <f t="shared" si="0"/>
        <v>1860259</v>
      </c>
      <c r="I22" s="51">
        <v>169013.7</v>
      </c>
      <c r="J22" s="51">
        <f t="shared" si="1"/>
        <v>2029272.7</v>
      </c>
      <c r="K22" s="51">
        <v>3157480.9000000004</v>
      </c>
      <c r="L22" s="51">
        <v>82914.5</v>
      </c>
      <c r="M22" s="51">
        <f t="shared" si="2"/>
        <v>3240395.4000000004</v>
      </c>
      <c r="N22" s="51">
        <v>1226025.2000000002</v>
      </c>
      <c r="O22" s="51">
        <f t="shared" si="3"/>
        <v>4466420.6000000006</v>
      </c>
      <c r="P22" s="51">
        <f t="shared" si="4"/>
        <v>6495693.3000000007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5</v>
      </c>
      <c r="C23" s="60"/>
      <c r="D23" s="104">
        <v>184157.4</v>
      </c>
      <c r="E23" s="51">
        <v>770427</v>
      </c>
      <c r="F23" s="113">
        <v>917096.90000000014</v>
      </c>
      <c r="G23" s="51">
        <v>517955.6</v>
      </c>
      <c r="H23" s="51">
        <f t="shared" si="0"/>
        <v>2389636.9000000004</v>
      </c>
      <c r="I23" s="51">
        <v>182937.4</v>
      </c>
      <c r="J23" s="51">
        <f t="shared" si="1"/>
        <v>2572574.3000000003</v>
      </c>
      <c r="K23" s="51">
        <v>3298966.4999999995</v>
      </c>
      <c r="L23" s="119">
        <v>129981.3</v>
      </c>
      <c r="M23" s="51">
        <f t="shared" si="2"/>
        <v>3428947.7999999993</v>
      </c>
      <c r="N23" s="51">
        <v>1169825.9000000001</v>
      </c>
      <c r="O23" s="51">
        <f t="shared" si="3"/>
        <v>4598773.6999999993</v>
      </c>
      <c r="P23" s="52">
        <f t="shared" si="4"/>
        <v>7171348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6</v>
      </c>
      <c r="C24" s="60"/>
      <c r="D24" s="104">
        <v>152334.59999999998</v>
      </c>
      <c r="E24" s="51">
        <v>604895.89999999991</v>
      </c>
      <c r="F24" s="113">
        <v>690808.89999999991</v>
      </c>
      <c r="G24" s="51">
        <v>383613.5</v>
      </c>
      <c r="H24" s="51">
        <f t="shared" si="0"/>
        <v>1831652.9</v>
      </c>
      <c r="I24" s="51">
        <v>103765.5</v>
      </c>
      <c r="J24" s="51">
        <f t="shared" si="1"/>
        <v>1935418.4</v>
      </c>
      <c r="K24" s="51">
        <v>2883780.8000000003</v>
      </c>
      <c r="L24" s="119">
        <v>109235.79999999999</v>
      </c>
      <c r="M24" s="51">
        <f t="shared" si="2"/>
        <v>2993016.6</v>
      </c>
      <c r="N24" s="51">
        <v>1029482.4999999999</v>
      </c>
      <c r="O24" s="51">
        <f t="shared" si="3"/>
        <v>4022499.1</v>
      </c>
      <c r="P24" s="51">
        <f t="shared" si="4"/>
        <v>5957917.5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7</v>
      </c>
      <c r="C25" s="60"/>
      <c r="D25" s="104">
        <v>169459.20000000001</v>
      </c>
      <c r="E25" s="51">
        <v>655559.70000000007</v>
      </c>
      <c r="F25" s="113">
        <v>791463.5</v>
      </c>
      <c r="G25" s="51">
        <v>493034.9</v>
      </c>
      <c r="H25" s="51">
        <f t="shared" si="0"/>
        <v>2109517.3000000003</v>
      </c>
      <c r="I25" s="51">
        <v>149678.80000000002</v>
      </c>
      <c r="J25" s="51">
        <f t="shared" si="1"/>
        <v>2259196.1</v>
      </c>
      <c r="K25" s="51">
        <v>3031551</v>
      </c>
      <c r="L25" s="119">
        <v>111336.4</v>
      </c>
      <c r="M25" s="51">
        <f t="shared" si="2"/>
        <v>3142887.4</v>
      </c>
      <c r="N25" s="119">
        <v>1233890.4999999998</v>
      </c>
      <c r="O25" s="51">
        <f t="shared" si="3"/>
        <v>4376777.8999999994</v>
      </c>
      <c r="P25" s="52">
        <f t="shared" si="4"/>
        <v>6635974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8</v>
      </c>
      <c r="C26" s="60"/>
      <c r="D26" s="104">
        <v>170169.19999999998</v>
      </c>
      <c r="E26" s="51">
        <v>877551.69999999984</v>
      </c>
      <c r="F26" s="113">
        <v>655585.1</v>
      </c>
      <c r="G26" s="51">
        <v>374143.1</v>
      </c>
      <c r="H26" s="51">
        <f t="shared" si="0"/>
        <v>2077449.0999999996</v>
      </c>
      <c r="I26" s="51">
        <v>145620.69999999998</v>
      </c>
      <c r="J26" s="51">
        <f t="shared" si="1"/>
        <v>2223069.7999999998</v>
      </c>
      <c r="K26" s="51">
        <v>2814385.3</v>
      </c>
      <c r="L26" s="119">
        <v>89715.3</v>
      </c>
      <c r="M26" s="51">
        <f t="shared" si="2"/>
        <v>2904100.5999999996</v>
      </c>
      <c r="N26" s="119">
        <v>1187066.0999999999</v>
      </c>
      <c r="O26" s="51">
        <f t="shared" si="3"/>
        <v>4091166.6999999993</v>
      </c>
      <c r="P26" s="52">
        <f t="shared" si="4"/>
        <v>6314236.4999999991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9</v>
      </c>
      <c r="C27" s="60"/>
      <c r="D27" s="104">
        <v>140400</v>
      </c>
      <c r="E27" s="51">
        <v>590247</v>
      </c>
      <c r="F27" s="113">
        <v>652400</v>
      </c>
      <c r="G27" s="51">
        <v>341130</v>
      </c>
      <c r="H27" s="51">
        <v>1724177</v>
      </c>
      <c r="I27" s="51">
        <v>136306</v>
      </c>
      <c r="J27" s="51">
        <v>1860482</v>
      </c>
      <c r="K27" s="51">
        <v>2663755</v>
      </c>
      <c r="L27" s="119">
        <v>96608</v>
      </c>
      <c r="M27" s="51">
        <v>2760363</v>
      </c>
      <c r="N27" s="119">
        <v>1109023</v>
      </c>
      <c r="O27" s="51">
        <v>3869386</v>
      </c>
      <c r="P27" s="51">
        <v>5729868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10</v>
      </c>
      <c r="C28" s="60"/>
      <c r="D28" s="104">
        <v>170112.8</v>
      </c>
      <c r="E28" s="51">
        <v>765317.8</v>
      </c>
      <c r="F28" s="113">
        <v>810206.09999999986</v>
      </c>
      <c r="G28" s="51">
        <v>481122.50000000006</v>
      </c>
      <c r="H28" s="51">
        <f>SUM(D28:G28)</f>
        <v>2226759.2000000002</v>
      </c>
      <c r="I28" s="51">
        <v>162185.1</v>
      </c>
      <c r="J28" s="51">
        <f>H28+I28</f>
        <v>2388944.3000000003</v>
      </c>
      <c r="K28" s="51">
        <v>3361225.0999999996</v>
      </c>
      <c r="L28" s="119">
        <v>130226.1</v>
      </c>
      <c r="M28" s="51">
        <f>K28+L28</f>
        <v>3491451.1999999997</v>
      </c>
      <c r="N28" s="119">
        <v>1274564.5</v>
      </c>
      <c r="O28" s="51">
        <f>M28+N28</f>
        <v>4766015.6999999993</v>
      </c>
      <c r="P28" s="52">
        <f>J28+O28</f>
        <v>7154960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11</v>
      </c>
      <c r="C29" s="60"/>
      <c r="D29" s="104">
        <v>164468</v>
      </c>
      <c r="E29" s="51">
        <v>677087.4</v>
      </c>
      <c r="F29" s="113">
        <v>712875.4</v>
      </c>
      <c r="G29" s="51">
        <v>394928.60000000003</v>
      </c>
      <c r="H29" s="51">
        <f>SUM(D29:G29)</f>
        <v>1949359.4000000001</v>
      </c>
      <c r="I29" s="51">
        <v>132140.5</v>
      </c>
      <c r="J29" s="51">
        <f>H29+I29</f>
        <v>2081499.9000000001</v>
      </c>
      <c r="K29" s="52">
        <v>3394764.5999999996</v>
      </c>
      <c r="L29" s="119">
        <v>120201.5</v>
      </c>
      <c r="M29" s="52">
        <f>K29+L29</f>
        <v>3514966.0999999996</v>
      </c>
      <c r="N29" s="119">
        <v>1086401.5</v>
      </c>
      <c r="O29" s="51">
        <f>M29+N29</f>
        <v>4601367.5999999996</v>
      </c>
      <c r="P29" s="52">
        <f>J29+O29</f>
        <v>6682867.5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12</v>
      </c>
      <c r="C30" s="106"/>
      <c r="D30" s="112">
        <v>190352.8</v>
      </c>
      <c r="E30" s="59">
        <v>887737.99999999988</v>
      </c>
      <c r="F30" s="114">
        <v>682818.09999999986</v>
      </c>
      <c r="G30" s="59">
        <v>445121.59999999992</v>
      </c>
      <c r="H30" s="59">
        <f>SUM(D30:G30)</f>
        <v>2206030.4999999995</v>
      </c>
      <c r="I30" s="59">
        <v>121463</v>
      </c>
      <c r="J30" s="59">
        <f>H30+I30</f>
        <v>2327493.4999999995</v>
      </c>
      <c r="K30" s="59">
        <v>3429759.5000000005</v>
      </c>
      <c r="L30" s="120">
        <v>146037.29999999999</v>
      </c>
      <c r="M30" s="59">
        <f>K30+L30</f>
        <v>3575796.8000000003</v>
      </c>
      <c r="N30" s="120">
        <v>1153361.9999999998</v>
      </c>
      <c r="O30" s="59">
        <f>M30+N30</f>
        <v>4729158.8</v>
      </c>
      <c r="P30" s="59">
        <f>J30+O30</f>
        <v>7056652.2999999989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68</v>
      </c>
      <c r="D31" s="73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7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7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7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7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7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7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7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7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4"/>
      <c r="F45" s="95"/>
      <c r="G45" s="94"/>
      <c r="H45" s="108"/>
      <c r="I45" s="94"/>
      <c r="J45" s="108"/>
      <c r="K45" s="108"/>
      <c r="L45" s="108"/>
      <c r="M45" s="108"/>
      <c r="N45" s="94"/>
      <c r="O45" s="108"/>
      <c r="P45" s="108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4"/>
      <c r="F46" s="95"/>
      <c r="G46" s="94"/>
      <c r="H46" s="34"/>
      <c r="I46" s="34"/>
      <c r="J46" s="34"/>
      <c r="K46" s="34"/>
      <c r="L46" s="34"/>
      <c r="M46" s="34"/>
      <c r="N46" s="9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4"/>
      <c r="F47" s="94"/>
      <c r="G47" s="94"/>
      <c r="H47" s="34"/>
      <c r="I47" s="34"/>
      <c r="J47" s="34"/>
      <c r="K47" s="34"/>
      <c r="L47" s="34"/>
      <c r="M47" s="34"/>
      <c r="N47" s="94"/>
    </row>
    <row r="48" spans="4:35" x14ac:dyDescent="0.15">
      <c r="D48" s="34"/>
      <c r="E48" s="94"/>
      <c r="F48" s="94"/>
      <c r="G48" s="94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4"/>
      <c r="F49" s="94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4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4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>
      <selection activeCell="G42" sqref="G42"/>
    </sheetView>
  </sheetViews>
  <sheetFormatPr defaultColWidth="7.5" defaultRowHeight="12" x14ac:dyDescent="0.15"/>
  <cols>
    <col min="1" max="1" width="1.625" style="549" customWidth="1"/>
    <col min="2" max="2" width="4.125" style="549" customWidth="1"/>
    <col min="3" max="3" width="3.125" style="549" customWidth="1"/>
    <col min="4" max="4" width="2.625" style="549" customWidth="1"/>
    <col min="5" max="7" width="7.625" style="549" customWidth="1"/>
    <col min="8" max="8" width="9.125" style="549" customWidth="1"/>
    <col min="9" max="11" width="7.625" style="549" customWidth="1"/>
    <col min="12" max="12" width="9.125" style="549" customWidth="1"/>
    <col min="13" max="15" width="7.625" style="549" customWidth="1"/>
    <col min="16" max="16" width="9.125" style="549" customWidth="1"/>
    <col min="17" max="17" width="7.625" style="549" bestFit="1" customWidth="1"/>
    <col min="18" max="19" width="7.5" style="549"/>
    <col min="20" max="20" width="8.625" style="549" customWidth="1"/>
    <col min="21" max="16384" width="7.5" style="549"/>
  </cols>
  <sheetData>
    <row r="3" spans="2:21" x14ac:dyDescent="0.15">
      <c r="B3" s="549" t="s">
        <v>388</v>
      </c>
    </row>
    <row r="4" spans="2:21" x14ac:dyDescent="0.15">
      <c r="T4" s="550" t="s">
        <v>216</v>
      </c>
    </row>
    <row r="5" spans="2:21" ht="6" customHeight="1" x14ac:dyDescent="0.15"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2"/>
      <c r="N5" s="552"/>
      <c r="O5" s="552"/>
      <c r="P5" s="552"/>
    </row>
    <row r="6" spans="2:21" ht="15" customHeight="1" x14ac:dyDescent="0.15">
      <c r="B6" s="157"/>
      <c r="C6" s="137" t="s">
        <v>161</v>
      </c>
      <c r="D6" s="138"/>
      <c r="E6" s="724">
        <v>4</v>
      </c>
      <c r="F6" s="725"/>
      <c r="G6" s="725"/>
      <c r="H6" s="726"/>
      <c r="I6" s="724">
        <v>3</v>
      </c>
      <c r="J6" s="725"/>
      <c r="K6" s="725"/>
      <c r="L6" s="726"/>
      <c r="M6" s="724">
        <v>2</v>
      </c>
      <c r="N6" s="725"/>
      <c r="O6" s="725"/>
      <c r="P6" s="726"/>
      <c r="Q6" s="724">
        <v>3</v>
      </c>
      <c r="R6" s="725"/>
      <c r="S6" s="725"/>
      <c r="T6" s="726"/>
    </row>
    <row r="7" spans="2:21" ht="15" customHeight="1" x14ac:dyDescent="0.15">
      <c r="B7" s="157"/>
      <c r="C7" s="152" t="s">
        <v>162</v>
      </c>
      <c r="D7" s="167"/>
      <c r="E7" s="724" t="s">
        <v>163</v>
      </c>
      <c r="F7" s="725"/>
      <c r="G7" s="725"/>
      <c r="H7" s="726"/>
      <c r="I7" s="724" t="s">
        <v>163</v>
      </c>
      <c r="J7" s="725"/>
      <c r="K7" s="725"/>
      <c r="L7" s="726"/>
      <c r="M7" s="724" t="s">
        <v>301</v>
      </c>
      <c r="N7" s="725"/>
      <c r="O7" s="725"/>
      <c r="P7" s="726"/>
      <c r="Q7" s="699" t="s">
        <v>165</v>
      </c>
      <c r="R7" s="700"/>
      <c r="S7" s="700"/>
      <c r="T7" s="701"/>
    </row>
    <row r="8" spans="2:21" ht="15" customHeight="1" x14ac:dyDescent="0.15">
      <c r="B8" s="150" t="s">
        <v>89</v>
      </c>
      <c r="C8" s="151"/>
      <c r="D8" s="163"/>
      <c r="E8" s="553" t="s">
        <v>225</v>
      </c>
      <c r="F8" s="554" t="s">
        <v>226</v>
      </c>
      <c r="G8" s="555" t="s">
        <v>167</v>
      </c>
      <c r="H8" s="554" t="s">
        <v>93</v>
      </c>
      <c r="I8" s="152" t="s">
        <v>225</v>
      </c>
      <c r="J8" s="260" t="s">
        <v>226</v>
      </c>
      <c r="K8" s="154" t="s">
        <v>167</v>
      </c>
      <c r="L8" s="260" t="s">
        <v>93</v>
      </c>
      <c r="M8" s="152" t="s">
        <v>225</v>
      </c>
      <c r="N8" s="260" t="s">
        <v>226</v>
      </c>
      <c r="O8" s="154" t="s">
        <v>167</v>
      </c>
      <c r="P8" s="260" t="s">
        <v>93</v>
      </c>
      <c r="Q8" s="152" t="s">
        <v>225</v>
      </c>
      <c r="R8" s="260" t="s">
        <v>226</v>
      </c>
      <c r="S8" s="154" t="s">
        <v>167</v>
      </c>
      <c r="T8" s="260" t="s">
        <v>93</v>
      </c>
    </row>
    <row r="9" spans="2:21" ht="15" customHeight="1" x14ac:dyDescent="0.15">
      <c r="B9" s="514" t="s">
        <v>0</v>
      </c>
      <c r="C9" s="556">
        <v>19</v>
      </c>
      <c r="D9" s="494" t="s">
        <v>1</v>
      </c>
      <c r="E9" s="557" t="s">
        <v>257</v>
      </c>
      <c r="F9" s="558" t="s">
        <v>257</v>
      </c>
      <c r="G9" s="559" t="s">
        <v>257</v>
      </c>
      <c r="H9" s="560">
        <v>74058</v>
      </c>
      <c r="I9" s="157">
        <v>2641</v>
      </c>
      <c r="J9" s="158">
        <v>3188</v>
      </c>
      <c r="K9" s="133">
        <v>2899</v>
      </c>
      <c r="L9" s="158">
        <v>280564</v>
      </c>
      <c r="M9" s="157">
        <v>1297</v>
      </c>
      <c r="N9" s="157">
        <v>1661</v>
      </c>
      <c r="O9" s="157">
        <v>1414</v>
      </c>
      <c r="P9" s="157">
        <v>4006648</v>
      </c>
      <c r="Q9" s="157">
        <v>2138</v>
      </c>
      <c r="R9" s="158">
        <v>2678</v>
      </c>
      <c r="S9" s="133">
        <v>2438</v>
      </c>
      <c r="T9" s="158">
        <v>124659</v>
      </c>
      <c r="U9" s="552"/>
    </row>
    <row r="10" spans="2:21" ht="15" customHeight="1" x14ac:dyDescent="0.15">
      <c r="B10" s="561"/>
      <c r="C10" s="556">
        <v>20</v>
      </c>
      <c r="D10" s="562"/>
      <c r="E10" s="557" t="s">
        <v>257</v>
      </c>
      <c r="F10" s="558" t="s">
        <v>257</v>
      </c>
      <c r="G10" s="559" t="s">
        <v>257</v>
      </c>
      <c r="H10" s="560">
        <v>70480</v>
      </c>
      <c r="I10" s="157">
        <v>2100</v>
      </c>
      <c r="J10" s="158">
        <v>3162</v>
      </c>
      <c r="K10" s="133">
        <v>2638</v>
      </c>
      <c r="L10" s="158">
        <v>385135</v>
      </c>
      <c r="M10" s="157">
        <v>1313</v>
      </c>
      <c r="N10" s="157">
        <v>1665</v>
      </c>
      <c r="O10" s="157">
        <v>1411</v>
      </c>
      <c r="P10" s="157">
        <v>4381560</v>
      </c>
      <c r="Q10" s="157">
        <v>1817</v>
      </c>
      <c r="R10" s="158">
        <v>2573</v>
      </c>
      <c r="S10" s="133">
        <v>2254</v>
      </c>
      <c r="T10" s="158">
        <v>99830</v>
      </c>
      <c r="U10" s="552"/>
    </row>
    <row r="11" spans="2:21" ht="15" customHeight="1" x14ac:dyDescent="0.15">
      <c r="B11" s="561"/>
      <c r="C11" s="556">
        <v>21</v>
      </c>
      <c r="D11" s="420"/>
      <c r="E11" s="557" t="s">
        <v>257</v>
      </c>
      <c r="F11" s="558" t="s">
        <v>257</v>
      </c>
      <c r="G11" s="559" t="s">
        <v>257</v>
      </c>
      <c r="H11" s="560">
        <v>82204</v>
      </c>
      <c r="I11" s="157">
        <v>2084</v>
      </c>
      <c r="J11" s="158">
        <v>2888</v>
      </c>
      <c r="K11" s="133">
        <v>2503</v>
      </c>
      <c r="L11" s="158">
        <v>338246</v>
      </c>
      <c r="M11" s="157">
        <v>1280</v>
      </c>
      <c r="N11" s="157">
        <v>1607</v>
      </c>
      <c r="O11" s="157">
        <v>1401</v>
      </c>
      <c r="P11" s="157">
        <v>4294522</v>
      </c>
      <c r="Q11" s="157">
        <v>1680</v>
      </c>
      <c r="R11" s="158">
        <v>2468</v>
      </c>
      <c r="S11" s="133">
        <v>2090</v>
      </c>
      <c r="T11" s="158">
        <v>171148</v>
      </c>
      <c r="U11" s="552"/>
    </row>
    <row r="12" spans="2:21" ht="15" customHeight="1" x14ac:dyDescent="0.15">
      <c r="B12" s="561"/>
      <c r="C12" s="556">
        <v>22</v>
      </c>
      <c r="D12" s="424"/>
      <c r="E12" s="558" t="s">
        <v>257</v>
      </c>
      <c r="F12" s="558" t="s">
        <v>257</v>
      </c>
      <c r="G12" s="558" t="s">
        <v>257</v>
      </c>
      <c r="H12" s="560">
        <v>73997</v>
      </c>
      <c r="I12" s="158">
        <v>2062</v>
      </c>
      <c r="J12" s="158">
        <v>2835</v>
      </c>
      <c r="K12" s="516">
        <v>2477</v>
      </c>
      <c r="L12" s="158">
        <v>358469</v>
      </c>
      <c r="M12" s="158">
        <v>1158</v>
      </c>
      <c r="N12" s="158">
        <v>1544</v>
      </c>
      <c r="O12" s="130">
        <v>1330</v>
      </c>
      <c r="P12" s="158">
        <v>3821182</v>
      </c>
      <c r="Q12" s="158">
        <v>1628</v>
      </c>
      <c r="R12" s="158">
        <v>2489</v>
      </c>
      <c r="S12" s="130">
        <v>2024</v>
      </c>
      <c r="T12" s="162">
        <v>261206</v>
      </c>
      <c r="U12" s="552"/>
    </row>
    <row r="13" spans="2:21" ht="15" customHeight="1" x14ac:dyDescent="0.15">
      <c r="B13" s="563"/>
      <c r="C13" s="564">
        <v>23</v>
      </c>
      <c r="D13" s="428"/>
      <c r="E13" s="565" t="s">
        <v>257</v>
      </c>
      <c r="F13" s="565" t="s">
        <v>257</v>
      </c>
      <c r="G13" s="565" t="s">
        <v>257</v>
      </c>
      <c r="H13" s="566">
        <v>85585</v>
      </c>
      <c r="I13" s="164">
        <v>1890</v>
      </c>
      <c r="J13" s="164">
        <v>2835</v>
      </c>
      <c r="K13" s="164">
        <v>2512.9036431755053</v>
      </c>
      <c r="L13" s="164">
        <v>376501.6</v>
      </c>
      <c r="M13" s="289">
        <v>1102.5</v>
      </c>
      <c r="N13" s="289">
        <v>1567.65</v>
      </c>
      <c r="O13" s="289">
        <v>1280.1135213893215</v>
      </c>
      <c r="P13" s="289">
        <v>3672841.1999999997</v>
      </c>
      <c r="Q13" s="289">
        <v>1851.05</v>
      </c>
      <c r="R13" s="289">
        <v>2381.0500000000002</v>
      </c>
      <c r="S13" s="289">
        <v>2034.8320123334265</v>
      </c>
      <c r="T13" s="312">
        <v>142385.29999999999</v>
      </c>
      <c r="U13" s="552"/>
    </row>
    <row r="14" spans="2:21" ht="15" customHeight="1" x14ac:dyDescent="0.15">
      <c r="B14" s="567"/>
      <c r="C14" s="568">
        <v>3</v>
      </c>
      <c r="D14" s="569"/>
      <c r="E14" s="558" t="s">
        <v>144</v>
      </c>
      <c r="F14" s="558" t="s">
        <v>144</v>
      </c>
      <c r="G14" s="558" t="s">
        <v>144</v>
      </c>
      <c r="H14" s="560">
        <v>4394.1000000000004</v>
      </c>
      <c r="I14" s="516">
        <v>2310</v>
      </c>
      <c r="J14" s="516">
        <v>2835</v>
      </c>
      <c r="K14" s="516">
        <v>2519.0900352479948</v>
      </c>
      <c r="L14" s="516">
        <v>30860.400000000001</v>
      </c>
      <c r="M14" s="130">
        <v>1210.6500000000001</v>
      </c>
      <c r="N14" s="130">
        <v>1470</v>
      </c>
      <c r="O14" s="130">
        <v>1327.2759663233428</v>
      </c>
      <c r="P14" s="130">
        <v>321064.90000000002</v>
      </c>
      <c r="Q14" s="130">
        <v>1995</v>
      </c>
      <c r="R14" s="130">
        <v>2310</v>
      </c>
      <c r="S14" s="130">
        <v>2188.1979374482062</v>
      </c>
      <c r="T14" s="195">
        <v>11481.3</v>
      </c>
      <c r="U14" s="552"/>
    </row>
    <row r="15" spans="2:21" ht="15" customHeight="1" x14ac:dyDescent="0.15">
      <c r="B15" s="567"/>
      <c r="C15" s="568">
        <v>4</v>
      </c>
      <c r="D15" s="569"/>
      <c r="E15" s="558" t="s">
        <v>144</v>
      </c>
      <c r="F15" s="558" t="s">
        <v>144</v>
      </c>
      <c r="G15" s="558" t="s">
        <v>144</v>
      </c>
      <c r="H15" s="560">
        <v>5743</v>
      </c>
      <c r="I15" s="516">
        <v>2257.5</v>
      </c>
      <c r="J15" s="519">
        <v>2625</v>
      </c>
      <c r="K15" s="516">
        <v>2477.4241482279226</v>
      </c>
      <c r="L15" s="519">
        <v>26329.1</v>
      </c>
      <c r="M15" s="130">
        <v>1208</v>
      </c>
      <c r="N15" s="195">
        <v>1470</v>
      </c>
      <c r="O15" s="130">
        <v>1299</v>
      </c>
      <c r="P15" s="130">
        <v>337324</v>
      </c>
      <c r="Q15" s="130">
        <v>1995</v>
      </c>
      <c r="R15" s="130">
        <v>2363</v>
      </c>
      <c r="S15" s="130">
        <v>2180</v>
      </c>
      <c r="T15" s="195">
        <v>14578</v>
      </c>
      <c r="U15" s="552"/>
    </row>
    <row r="16" spans="2:21" ht="15" customHeight="1" x14ac:dyDescent="0.15">
      <c r="B16" s="567"/>
      <c r="C16" s="568">
        <v>5</v>
      </c>
      <c r="D16" s="569"/>
      <c r="E16" s="558" t="s">
        <v>144</v>
      </c>
      <c r="F16" s="558" t="s">
        <v>144</v>
      </c>
      <c r="G16" s="570" t="s">
        <v>144</v>
      </c>
      <c r="H16" s="560">
        <v>5297</v>
      </c>
      <c r="I16" s="516">
        <v>2205</v>
      </c>
      <c r="J16" s="516">
        <v>2835</v>
      </c>
      <c r="K16" s="516">
        <v>2580.8796775752558</v>
      </c>
      <c r="L16" s="516">
        <v>27732</v>
      </c>
      <c r="M16" s="130">
        <v>1215.9000000000001</v>
      </c>
      <c r="N16" s="130">
        <v>1567.65</v>
      </c>
      <c r="O16" s="130">
        <v>1294.1292368872166</v>
      </c>
      <c r="P16" s="130">
        <v>293899.3</v>
      </c>
      <c r="Q16" s="130">
        <v>2026.5</v>
      </c>
      <c r="R16" s="130">
        <v>2362.5</v>
      </c>
      <c r="S16" s="130">
        <v>2131.7180184905919</v>
      </c>
      <c r="T16" s="195">
        <v>14037.8</v>
      </c>
      <c r="U16" s="552"/>
    </row>
    <row r="17" spans="2:21" ht="15" customHeight="1" x14ac:dyDescent="0.15">
      <c r="B17" s="567"/>
      <c r="C17" s="568">
        <v>6</v>
      </c>
      <c r="D17" s="569"/>
      <c r="E17" s="558" t="s">
        <v>144</v>
      </c>
      <c r="F17" s="558" t="s">
        <v>144</v>
      </c>
      <c r="G17" s="570" t="s">
        <v>144</v>
      </c>
      <c r="H17" s="560">
        <v>4070</v>
      </c>
      <c r="I17" s="516">
        <v>2100</v>
      </c>
      <c r="J17" s="516">
        <v>2572.5</v>
      </c>
      <c r="K17" s="516">
        <v>2338.5800497718787</v>
      </c>
      <c r="L17" s="516">
        <v>18704</v>
      </c>
      <c r="M17" s="130">
        <v>1134</v>
      </c>
      <c r="N17" s="130">
        <v>1365</v>
      </c>
      <c r="O17" s="130">
        <v>1232.2009801959593</v>
      </c>
      <c r="P17" s="130">
        <v>275818.90000000002</v>
      </c>
      <c r="Q17" s="130">
        <v>1942.5</v>
      </c>
      <c r="R17" s="130">
        <v>2278.5</v>
      </c>
      <c r="S17" s="130">
        <v>2057.1563365566844</v>
      </c>
      <c r="T17" s="130">
        <v>14587.6</v>
      </c>
      <c r="U17" s="552"/>
    </row>
    <row r="18" spans="2:21" ht="15" customHeight="1" x14ac:dyDescent="0.15">
      <c r="B18" s="567"/>
      <c r="C18" s="568">
        <v>7</v>
      </c>
      <c r="D18" s="569"/>
      <c r="E18" s="558" t="s">
        <v>144</v>
      </c>
      <c r="F18" s="558" t="s">
        <v>144</v>
      </c>
      <c r="G18" s="558" t="s">
        <v>144</v>
      </c>
      <c r="H18" s="560">
        <v>3510</v>
      </c>
      <c r="I18" s="516">
        <v>1890</v>
      </c>
      <c r="J18" s="516">
        <v>2677.5</v>
      </c>
      <c r="K18" s="516">
        <v>2340.2004648460202</v>
      </c>
      <c r="L18" s="516">
        <v>24414.6</v>
      </c>
      <c r="M18" s="130">
        <v>1128.75</v>
      </c>
      <c r="N18" s="130">
        <v>1365</v>
      </c>
      <c r="O18" s="130">
        <v>1212.6857406458225</v>
      </c>
      <c r="P18" s="130">
        <v>291402.8</v>
      </c>
      <c r="Q18" s="130">
        <v>1995</v>
      </c>
      <c r="R18" s="130">
        <v>2310</v>
      </c>
      <c r="S18" s="130">
        <v>2145.3430138754434</v>
      </c>
      <c r="T18" s="195">
        <v>11954.3</v>
      </c>
      <c r="U18" s="552"/>
    </row>
    <row r="19" spans="2:21" ht="15" customHeight="1" x14ac:dyDescent="0.15">
      <c r="B19" s="567"/>
      <c r="C19" s="568">
        <v>8</v>
      </c>
      <c r="D19" s="569"/>
      <c r="E19" s="558" t="s">
        <v>144</v>
      </c>
      <c r="F19" s="558" t="s">
        <v>144</v>
      </c>
      <c r="G19" s="558" t="s">
        <v>144</v>
      </c>
      <c r="H19" s="560">
        <v>4618</v>
      </c>
      <c r="I19" s="516">
        <v>2257.5</v>
      </c>
      <c r="J19" s="516">
        <v>2782.5</v>
      </c>
      <c r="K19" s="516">
        <v>2476.2512019230767</v>
      </c>
      <c r="L19" s="519">
        <v>30706.9</v>
      </c>
      <c r="M19" s="130">
        <v>1215.9000000000001</v>
      </c>
      <c r="N19" s="130">
        <v>1365</v>
      </c>
      <c r="O19" s="130">
        <v>1232.6705060776067</v>
      </c>
      <c r="P19" s="130">
        <v>338945.2</v>
      </c>
      <c r="Q19" s="130">
        <v>1942.5</v>
      </c>
      <c r="R19" s="130">
        <v>2499</v>
      </c>
      <c r="S19" s="130">
        <v>2154.4075670498087</v>
      </c>
      <c r="T19" s="130">
        <v>8305.1</v>
      </c>
      <c r="U19" s="552"/>
    </row>
    <row r="20" spans="2:21" ht="15" customHeight="1" x14ac:dyDescent="0.15">
      <c r="B20" s="567"/>
      <c r="C20" s="568">
        <v>9</v>
      </c>
      <c r="D20" s="569"/>
      <c r="E20" s="558" t="s">
        <v>144</v>
      </c>
      <c r="F20" s="558" t="s">
        <v>144</v>
      </c>
      <c r="G20" s="558" t="s">
        <v>144</v>
      </c>
      <c r="H20" s="560">
        <v>4165</v>
      </c>
      <c r="I20" s="516">
        <v>2284.8000000000002</v>
      </c>
      <c r="J20" s="516">
        <v>2782.5</v>
      </c>
      <c r="K20" s="516">
        <v>2585.3506130751166</v>
      </c>
      <c r="L20" s="519">
        <v>24499.899999999998</v>
      </c>
      <c r="M20" s="130">
        <v>1102.5</v>
      </c>
      <c r="N20" s="130">
        <v>1419.6000000000001</v>
      </c>
      <c r="O20" s="130">
        <v>1275.8279017741183</v>
      </c>
      <c r="P20" s="130">
        <v>270793.90000000002</v>
      </c>
      <c r="Q20" s="130">
        <v>1995</v>
      </c>
      <c r="R20" s="130">
        <v>2362.5</v>
      </c>
      <c r="S20" s="130">
        <v>2140.7274000000002</v>
      </c>
      <c r="T20" s="130">
        <v>9533.9</v>
      </c>
      <c r="U20" s="552"/>
    </row>
    <row r="21" spans="2:21" ht="15" customHeight="1" x14ac:dyDescent="0.15">
      <c r="B21" s="567"/>
      <c r="C21" s="568">
        <v>10</v>
      </c>
      <c r="D21" s="569"/>
      <c r="E21" s="558" t="s">
        <v>144</v>
      </c>
      <c r="F21" s="558" t="s">
        <v>144</v>
      </c>
      <c r="G21" s="558" t="s">
        <v>144</v>
      </c>
      <c r="H21" s="560">
        <v>5136.1000000000004</v>
      </c>
      <c r="I21" s="516">
        <v>2289</v>
      </c>
      <c r="J21" s="516">
        <v>2782.5</v>
      </c>
      <c r="K21" s="516">
        <v>2597.0378755000379</v>
      </c>
      <c r="L21" s="516">
        <v>26580.9</v>
      </c>
      <c r="M21" s="130">
        <v>1134</v>
      </c>
      <c r="N21" s="130">
        <v>1470</v>
      </c>
      <c r="O21" s="130">
        <v>1257.9820197511287</v>
      </c>
      <c r="P21" s="130">
        <v>278226.59999999998</v>
      </c>
      <c r="Q21" s="130">
        <v>2047.5</v>
      </c>
      <c r="R21" s="130">
        <v>2499</v>
      </c>
      <c r="S21" s="130">
        <v>2183.9061613817994</v>
      </c>
      <c r="T21" s="195">
        <v>13309.3</v>
      </c>
      <c r="U21" s="552"/>
    </row>
    <row r="22" spans="2:21" ht="15" customHeight="1" x14ac:dyDescent="0.15">
      <c r="B22" s="567"/>
      <c r="C22" s="568">
        <v>11</v>
      </c>
      <c r="D22" s="569"/>
      <c r="E22" s="558" t="s">
        <v>144</v>
      </c>
      <c r="F22" s="558" t="s">
        <v>144</v>
      </c>
      <c r="G22" s="558" t="s">
        <v>144</v>
      </c>
      <c r="H22" s="571">
        <v>17558</v>
      </c>
      <c r="I22" s="572">
        <v>2187.15</v>
      </c>
      <c r="J22" s="572">
        <v>2782.5</v>
      </c>
      <c r="K22" s="572">
        <v>2566.9394402743028</v>
      </c>
      <c r="L22" s="572">
        <v>34321.800000000003</v>
      </c>
      <c r="M22" s="435">
        <v>1207.5</v>
      </c>
      <c r="N22" s="435">
        <v>1419.6000000000001</v>
      </c>
      <c r="O22" s="435">
        <v>1289.7944946752025</v>
      </c>
      <c r="P22" s="435">
        <v>274839.3</v>
      </c>
      <c r="Q22" s="435">
        <v>1995</v>
      </c>
      <c r="R22" s="435">
        <v>2304.75</v>
      </c>
      <c r="S22" s="435">
        <v>2085.9103911346451</v>
      </c>
      <c r="T22" s="436">
        <v>10825.5</v>
      </c>
      <c r="U22" s="552"/>
    </row>
    <row r="23" spans="2:21" ht="15" customHeight="1" x14ac:dyDescent="0.15">
      <c r="B23" s="567"/>
      <c r="C23" s="568">
        <v>12</v>
      </c>
      <c r="D23" s="569"/>
      <c r="E23" s="558" t="s">
        <v>144</v>
      </c>
      <c r="F23" s="558" t="s">
        <v>144</v>
      </c>
      <c r="G23" s="558" t="s">
        <v>144</v>
      </c>
      <c r="H23" s="571">
        <v>24451.200000000001</v>
      </c>
      <c r="I23" s="572">
        <v>2289</v>
      </c>
      <c r="J23" s="572">
        <v>2782.5</v>
      </c>
      <c r="K23" s="572">
        <v>2435.9038611249898</v>
      </c>
      <c r="L23" s="572">
        <v>57237.7</v>
      </c>
      <c r="M23" s="435">
        <v>1216</v>
      </c>
      <c r="N23" s="435">
        <v>1374</v>
      </c>
      <c r="O23" s="435">
        <v>1284</v>
      </c>
      <c r="P23" s="435">
        <v>391917.7</v>
      </c>
      <c r="Q23" s="435">
        <v>1995</v>
      </c>
      <c r="R23" s="435">
        <v>2205</v>
      </c>
      <c r="S23" s="435">
        <v>2072</v>
      </c>
      <c r="T23" s="436">
        <v>8278.2000000000007</v>
      </c>
      <c r="U23" s="552"/>
    </row>
    <row r="24" spans="2:21" ht="15" customHeight="1" x14ac:dyDescent="0.15">
      <c r="B24" s="567" t="s">
        <v>367</v>
      </c>
      <c r="C24" s="568">
        <v>1</v>
      </c>
      <c r="D24" s="569" t="s">
        <v>368</v>
      </c>
      <c r="E24" s="558" t="s">
        <v>144</v>
      </c>
      <c r="F24" s="558" t="s">
        <v>144</v>
      </c>
      <c r="G24" s="558" t="s">
        <v>144</v>
      </c>
      <c r="H24" s="560">
        <v>5115</v>
      </c>
      <c r="I24" s="516">
        <v>2263.8000000000002</v>
      </c>
      <c r="J24" s="516">
        <v>2677.5</v>
      </c>
      <c r="K24" s="516">
        <v>2420.1689646201871</v>
      </c>
      <c r="L24" s="516">
        <v>36753.599999999999</v>
      </c>
      <c r="M24" s="130">
        <v>1215.9000000000001</v>
      </c>
      <c r="N24" s="130">
        <v>1365</v>
      </c>
      <c r="O24" s="130">
        <v>1246.1621834682458</v>
      </c>
      <c r="P24" s="130">
        <v>215668.9</v>
      </c>
      <c r="Q24" s="130">
        <v>1995</v>
      </c>
      <c r="R24" s="130">
        <v>2205</v>
      </c>
      <c r="S24" s="130">
        <v>2078.74540567228</v>
      </c>
      <c r="T24" s="195">
        <v>5133</v>
      </c>
      <c r="U24" s="552"/>
    </row>
    <row r="25" spans="2:21" ht="15" customHeight="1" x14ac:dyDescent="0.15">
      <c r="B25" s="567"/>
      <c r="C25" s="568">
        <v>2</v>
      </c>
      <c r="D25" s="569"/>
      <c r="E25" s="558" t="s">
        <v>144</v>
      </c>
      <c r="F25" s="558" t="s">
        <v>144</v>
      </c>
      <c r="G25" s="570" t="s">
        <v>144</v>
      </c>
      <c r="H25" s="560">
        <v>5019.8</v>
      </c>
      <c r="I25" s="516">
        <v>2047.5</v>
      </c>
      <c r="J25" s="516">
        <v>2730</v>
      </c>
      <c r="K25" s="516">
        <v>2297.510976149807</v>
      </c>
      <c r="L25" s="516">
        <v>30464.800000000003</v>
      </c>
      <c r="M25" s="130">
        <v>1128.75</v>
      </c>
      <c r="N25" s="130">
        <v>1365</v>
      </c>
      <c r="O25" s="130">
        <v>1248.4988448642457</v>
      </c>
      <c r="P25" s="130">
        <v>256156.3</v>
      </c>
      <c r="Q25" s="130">
        <v>1680</v>
      </c>
      <c r="R25" s="130">
        <v>2205</v>
      </c>
      <c r="S25" s="130">
        <v>2015.3744631003517</v>
      </c>
      <c r="T25" s="195">
        <v>4731.5</v>
      </c>
      <c r="U25" s="552"/>
    </row>
    <row r="26" spans="2:21" ht="15" customHeight="1" x14ac:dyDescent="0.15">
      <c r="B26" s="567"/>
      <c r="C26" s="568">
        <v>3</v>
      </c>
      <c r="D26" s="569"/>
      <c r="E26" s="558" t="s">
        <v>144</v>
      </c>
      <c r="F26" s="558" t="s">
        <v>144</v>
      </c>
      <c r="G26" s="558" t="s">
        <v>144</v>
      </c>
      <c r="H26" s="560">
        <v>5182.8</v>
      </c>
      <c r="I26" s="516">
        <v>2247</v>
      </c>
      <c r="J26" s="516">
        <v>2761.5</v>
      </c>
      <c r="K26" s="516">
        <v>2409.4019707033826</v>
      </c>
      <c r="L26" s="516">
        <v>27061.599999999999</v>
      </c>
      <c r="M26" s="130">
        <v>1102.5</v>
      </c>
      <c r="N26" s="130">
        <v>1365</v>
      </c>
      <c r="O26" s="130">
        <v>1240.8817312786314</v>
      </c>
      <c r="P26" s="130">
        <v>271114.3</v>
      </c>
      <c r="Q26" s="130">
        <v>1732.5</v>
      </c>
      <c r="R26" s="130">
        <v>2257.5</v>
      </c>
      <c r="S26" s="130">
        <v>2031.9841872669519</v>
      </c>
      <c r="T26" s="195">
        <v>4587.8999999999996</v>
      </c>
      <c r="U26" s="552"/>
    </row>
    <row r="27" spans="2:21" ht="15" customHeight="1" x14ac:dyDescent="0.15">
      <c r="B27" s="567"/>
      <c r="C27" s="568">
        <v>4</v>
      </c>
      <c r="D27" s="569"/>
      <c r="E27" s="558" t="s">
        <v>144</v>
      </c>
      <c r="F27" s="558" t="s">
        <v>144</v>
      </c>
      <c r="G27" s="558" t="s">
        <v>144</v>
      </c>
      <c r="H27" s="516">
        <v>7329</v>
      </c>
      <c r="I27" s="516">
        <v>2205</v>
      </c>
      <c r="J27" s="516">
        <v>2782.5</v>
      </c>
      <c r="K27" s="516">
        <v>2500.7016334634382</v>
      </c>
      <c r="L27" s="516">
        <v>25273.4</v>
      </c>
      <c r="M27" s="130">
        <v>1107.75</v>
      </c>
      <c r="N27" s="130">
        <v>1391.25</v>
      </c>
      <c r="O27" s="130">
        <v>1287.6917543925374</v>
      </c>
      <c r="P27" s="130">
        <v>323741.90000000002</v>
      </c>
      <c r="Q27" s="130">
        <v>1792.3500000000001</v>
      </c>
      <c r="R27" s="130">
        <v>2257.5</v>
      </c>
      <c r="S27" s="130">
        <v>2023.8062744029783</v>
      </c>
      <c r="T27" s="195">
        <v>5409.4</v>
      </c>
      <c r="U27" s="552"/>
    </row>
    <row r="28" spans="2:21" ht="15" customHeight="1" x14ac:dyDescent="0.15">
      <c r="B28" s="567"/>
      <c r="C28" s="568">
        <v>5</v>
      </c>
      <c r="D28" s="569"/>
      <c r="E28" s="558" t="s">
        <v>144</v>
      </c>
      <c r="F28" s="558" t="s">
        <v>144</v>
      </c>
      <c r="G28" s="558" t="s">
        <v>144</v>
      </c>
      <c r="H28" s="516">
        <v>3216</v>
      </c>
      <c r="I28" s="516">
        <v>2205</v>
      </c>
      <c r="J28" s="516">
        <v>2782.5</v>
      </c>
      <c r="K28" s="516">
        <v>2523.5451763422611</v>
      </c>
      <c r="L28" s="516">
        <v>31892.2</v>
      </c>
      <c r="M28" s="130">
        <v>1102.5</v>
      </c>
      <c r="N28" s="130">
        <v>1391.25</v>
      </c>
      <c r="O28" s="130">
        <v>1282.4309756768264</v>
      </c>
      <c r="P28" s="130">
        <v>274256.5</v>
      </c>
      <c r="Q28" s="130">
        <v>1785</v>
      </c>
      <c r="R28" s="130">
        <v>2257.5</v>
      </c>
      <c r="S28" s="130">
        <v>1997.5232004865486</v>
      </c>
      <c r="T28" s="195">
        <v>9120.4</v>
      </c>
      <c r="U28" s="552"/>
    </row>
    <row r="29" spans="2:21" ht="15" customHeight="1" x14ac:dyDescent="0.15">
      <c r="B29" s="567"/>
      <c r="C29" s="568">
        <v>6</v>
      </c>
      <c r="D29" s="569"/>
      <c r="E29" s="558" t="s">
        <v>144</v>
      </c>
      <c r="F29" s="558" t="s">
        <v>144</v>
      </c>
      <c r="G29" s="558" t="s">
        <v>144</v>
      </c>
      <c r="H29" s="516">
        <v>4599.5</v>
      </c>
      <c r="I29" s="516">
        <v>2310</v>
      </c>
      <c r="J29" s="516">
        <v>2782.5</v>
      </c>
      <c r="K29" s="516">
        <v>2576.1404184169041</v>
      </c>
      <c r="L29" s="516">
        <v>21490.6</v>
      </c>
      <c r="M29" s="130">
        <v>1134</v>
      </c>
      <c r="N29" s="130">
        <v>1470</v>
      </c>
      <c r="O29" s="130">
        <v>1288.827207897737</v>
      </c>
      <c r="P29" s="130">
        <v>305990.3</v>
      </c>
      <c r="Q29" s="130">
        <v>1890</v>
      </c>
      <c r="R29" s="130">
        <v>2205</v>
      </c>
      <c r="S29" s="130">
        <v>2000.6370371497244</v>
      </c>
      <c r="T29" s="195">
        <v>7185.9</v>
      </c>
      <c r="U29" s="552"/>
    </row>
    <row r="30" spans="2:21" ht="15" customHeight="1" x14ac:dyDescent="0.15">
      <c r="B30" s="567"/>
      <c r="C30" s="568">
        <v>7</v>
      </c>
      <c r="D30" s="569"/>
      <c r="E30" s="558" t="s">
        <v>144</v>
      </c>
      <c r="F30" s="558" t="s">
        <v>144</v>
      </c>
      <c r="G30" s="558" t="s">
        <v>144</v>
      </c>
      <c r="H30" s="516">
        <v>10086.6</v>
      </c>
      <c r="I30" s="516">
        <v>1953</v>
      </c>
      <c r="J30" s="516">
        <v>2782.5</v>
      </c>
      <c r="K30" s="516">
        <v>2495.367160411824</v>
      </c>
      <c r="L30" s="516">
        <v>21149.9</v>
      </c>
      <c r="M30" s="130">
        <v>1155</v>
      </c>
      <c r="N30" s="130">
        <v>1470</v>
      </c>
      <c r="O30" s="130">
        <v>1332.9872221855833</v>
      </c>
      <c r="P30" s="130">
        <v>303455.09999999998</v>
      </c>
      <c r="Q30" s="130">
        <v>1890</v>
      </c>
      <c r="R30" s="130">
        <v>2152.5</v>
      </c>
      <c r="S30" s="130">
        <v>2090.872319455229</v>
      </c>
      <c r="T30" s="195">
        <v>6450.1</v>
      </c>
      <c r="U30" s="552"/>
    </row>
    <row r="31" spans="2:21" ht="15" customHeight="1" x14ac:dyDescent="0.15">
      <c r="B31" s="567"/>
      <c r="C31" s="568">
        <v>8</v>
      </c>
      <c r="D31" s="569"/>
      <c r="E31" s="558" t="s">
        <v>144</v>
      </c>
      <c r="F31" s="558" t="s">
        <v>144</v>
      </c>
      <c r="G31" s="558" t="s">
        <v>144</v>
      </c>
      <c r="H31" s="560">
        <v>15110.5</v>
      </c>
      <c r="I31" s="516">
        <v>1921.5</v>
      </c>
      <c r="J31" s="516">
        <v>2782.5</v>
      </c>
      <c r="K31" s="516">
        <v>2386.4791803735006</v>
      </c>
      <c r="L31" s="516">
        <v>30638.5</v>
      </c>
      <c r="M31" s="130">
        <v>1107.75</v>
      </c>
      <c r="N31" s="130">
        <v>1470</v>
      </c>
      <c r="O31" s="130">
        <v>1262.2706261483279</v>
      </c>
      <c r="P31" s="130">
        <v>301544.09999999998</v>
      </c>
      <c r="Q31" s="212">
        <v>0</v>
      </c>
      <c r="R31" s="212">
        <v>0</v>
      </c>
      <c r="S31" s="212">
        <v>0</v>
      </c>
      <c r="T31" s="195">
        <v>2498.5</v>
      </c>
      <c r="U31" s="552"/>
    </row>
    <row r="32" spans="2:21" ht="15" customHeight="1" x14ac:dyDescent="0.15">
      <c r="B32" s="567"/>
      <c r="C32" s="568">
        <v>9</v>
      </c>
      <c r="D32" s="569"/>
      <c r="E32" s="558" t="s">
        <v>144</v>
      </c>
      <c r="F32" s="558" t="s">
        <v>144</v>
      </c>
      <c r="G32" s="558" t="s">
        <v>144</v>
      </c>
      <c r="H32" s="560">
        <v>11895</v>
      </c>
      <c r="I32" s="516">
        <v>1890</v>
      </c>
      <c r="J32" s="516">
        <v>2782.5</v>
      </c>
      <c r="K32" s="516">
        <v>2435.9781761942945</v>
      </c>
      <c r="L32" s="516">
        <v>22814.7</v>
      </c>
      <c r="M32" s="130">
        <v>1186.5</v>
      </c>
      <c r="N32" s="130">
        <v>1417.5</v>
      </c>
      <c r="O32" s="130">
        <v>1299.8739849521039</v>
      </c>
      <c r="P32" s="130">
        <v>287650.7</v>
      </c>
      <c r="Q32" s="212">
        <v>1890</v>
      </c>
      <c r="R32" s="212">
        <v>2205</v>
      </c>
      <c r="S32" s="212">
        <v>2027.3597981604498</v>
      </c>
      <c r="T32" s="195">
        <v>4403.6000000000004</v>
      </c>
      <c r="U32" s="552"/>
    </row>
    <row r="33" spans="2:21" ht="15" customHeight="1" x14ac:dyDescent="0.15">
      <c r="B33" s="567"/>
      <c r="C33" s="568">
        <v>10</v>
      </c>
      <c r="D33" s="569"/>
      <c r="E33" s="558" t="s">
        <v>144</v>
      </c>
      <c r="F33" s="558" t="s">
        <v>144</v>
      </c>
      <c r="G33" s="558" t="s">
        <v>144</v>
      </c>
      <c r="H33" s="560">
        <v>15417</v>
      </c>
      <c r="I33" s="516">
        <v>1890</v>
      </c>
      <c r="J33" s="516">
        <v>2812.4250000000002</v>
      </c>
      <c r="K33" s="516">
        <v>2461.3770972571028</v>
      </c>
      <c r="L33" s="516">
        <v>27985.199999999997</v>
      </c>
      <c r="M33" s="130">
        <v>1155</v>
      </c>
      <c r="N33" s="130">
        <v>1391.25</v>
      </c>
      <c r="O33" s="130">
        <v>1306.8021363029904</v>
      </c>
      <c r="P33" s="130">
        <v>298040.90000000002</v>
      </c>
      <c r="Q33" s="212">
        <v>2100</v>
      </c>
      <c r="R33" s="212">
        <v>2100</v>
      </c>
      <c r="S33" s="212">
        <v>2100.0000000000005</v>
      </c>
      <c r="T33" s="130">
        <v>6791.4</v>
      </c>
      <c r="U33" s="552"/>
    </row>
    <row r="34" spans="2:21" ht="15" customHeight="1" x14ac:dyDescent="0.15">
      <c r="B34" s="567"/>
      <c r="C34" s="568">
        <v>11</v>
      </c>
      <c r="D34" s="569"/>
      <c r="E34" s="558" t="s">
        <v>144</v>
      </c>
      <c r="F34" s="558" t="s">
        <v>144</v>
      </c>
      <c r="G34" s="558" t="s">
        <v>144</v>
      </c>
      <c r="H34" s="560">
        <v>11940.3</v>
      </c>
      <c r="I34" s="516">
        <v>2310</v>
      </c>
      <c r="J34" s="516">
        <v>3021.9</v>
      </c>
      <c r="K34" s="516">
        <v>2582.969664995016</v>
      </c>
      <c r="L34" s="516">
        <v>30186.800000000003</v>
      </c>
      <c r="M34" s="130">
        <v>1155</v>
      </c>
      <c r="N34" s="130">
        <v>1391.25</v>
      </c>
      <c r="O34" s="130">
        <v>1296.1822517886283</v>
      </c>
      <c r="P34" s="130">
        <v>316760.40000000002</v>
      </c>
      <c r="Q34" s="212">
        <v>1785</v>
      </c>
      <c r="R34" s="212">
        <v>2415</v>
      </c>
      <c r="S34" s="212">
        <v>2140.4889972776773</v>
      </c>
      <c r="T34" s="195">
        <v>4110.6000000000004</v>
      </c>
      <c r="U34" s="552"/>
    </row>
    <row r="35" spans="2:21" ht="15" customHeight="1" x14ac:dyDescent="0.15">
      <c r="B35" s="573"/>
      <c r="C35" s="555">
        <v>12</v>
      </c>
      <c r="D35" s="574"/>
      <c r="E35" s="565" t="s">
        <v>144</v>
      </c>
      <c r="F35" s="565" t="s">
        <v>144</v>
      </c>
      <c r="G35" s="575" t="s">
        <v>144</v>
      </c>
      <c r="H35" s="576">
        <v>23639</v>
      </c>
      <c r="I35" s="523">
        <v>2520</v>
      </c>
      <c r="J35" s="522">
        <v>3291.1200000000003</v>
      </c>
      <c r="K35" s="522">
        <v>2876.5949128455759</v>
      </c>
      <c r="L35" s="522">
        <v>80553.7</v>
      </c>
      <c r="M35" s="129">
        <v>1155</v>
      </c>
      <c r="N35" s="129">
        <v>1470</v>
      </c>
      <c r="O35" s="129">
        <v>1314.4830580733972</v>
      </c>
      <c r="P35" s="129">
        <v>283348.3</v>
      </c>
      <c r="Q35" s="237">
        <v>1890</v>
      </c>
      <c r="R35" s="237">
        <v>2415</v>
      </c>
      <c r="S35" s="237">
        <v>2061.5843587466707</v>
      </c>
      <c r="T35" s="196">
        <v>11192.5</v>
      </c>
      <c r="U35" s="552"/>
    </row>
    <row r="36" spans="2:21" ht="15" customHeight="1" x14ac:dyDescent="0.15">
      <c r="B36" s="531" t="s">
        <v>379</v>
      </c>
      <c r="C36" s="549" t="s">
        <v>381</v>
      </c>
      <c r="U36" s="552"/>
    </row>
    <row r="37" spans="2:21" ht="15" customHeight="1" x14ac:dyDescent="0.15">
      <c r="B37" s="532">
        <v>2</v>
      </c>
      <c r="C37" s="134" t="s">
        <v>389</v>
      </c>
      <c r="O37" s="552"/>
      <c r="P37" s="552"/>
      <c r="Q37" s="552"/>
      <c r="R37" s="552"/>
      <c r="S37" s="552"/>
      <c r="T37" s="552"/>
      <c r="U37" s="552"/>
    </row>
    <row r="38" spans="2:21" ht="12.75" customHeight="1" x14ac:dyDescent="0.15">
      <c r="B38" s="274"/>
      <c r="C38" s="134"/>
      <c r="H38" s="577"/>
      <c r="I38" s="517"/>
      <c r="J38" s="517"/>
      <c r="K38" s="517"/>
      <c r="L38" s="517"/>
      <c r="M38" s="140"/>
      <c r="N38" s="140"/>
      <c r="O38" s="140"/>
      <c r="P38" s="140"/>
      <c r="Q38" s="140"/>
      <c r="R38" s="140"/>
      <c r="S38" s="140"/>
      <c r="T38" s="140"/>
      <c r="U38" s="552"/>
    </row>
    <row r="39" spans="2:21" x14ac:dyDescent="0.15">
      <c r="H39" s="552"/>
      <c r="I39" s="517"/>
      <c r="J39" s="517"/>
      <c r="K39" s="517"/>
      <c r="L39" s="517"/>
      <c r="M39" s="140"/>
      <c r="N39" s="140"/>
      <c r="O39" s="140"/>
      <c r="P39" s="140"/>
      <c r="Q39" s="140"/>
      <c r="R39" s="140"/>
      <c r="S39" s="140"/>
      <c r="T39" s="140"/>
      <c r="U39" s="552"/>
    </row>
    <row r="40" spans="2:21" x14ac:dyDescent="0.15">
      <c r="H40" s="577"/>
      <c r="I40" s="517"/>
      <c r="J40" s="517"/>
      <c r="K40" s="517"/>
      <c r="L40" s="517"/>
      <c r="M40" s="578"/>
      <c r="N40" s="578"/>
      <c r="O40" s="578"/>
      <c r="P40" s="577"/>
      <c r="Q40" s="140"/>
      <c r="R40" s="140"/>
      <c r="S40" s="140"/>
      <c r="T40" s="140"/>
    </row>
    <row r="41" spans="2:21" x14ac:dyDescent="0.15">
      <c r="H41" s="577"/>
      <c r="I41" s="552"/>
      <c r="J41" s="552"/>
      <c r="K41" s="552"/>
      <c r="L41" s="552"/>
      <c r="M41" s="578"/>
      <c r="N41" s="578"/>
      <c r="O41" s="578"/>
      <c r="P41" s="552"/>
      <c r="Q41" s="552"/>
      <c r="R41" s="552"/>
      <c r="S41" s="552"/>
      <c r="T41" s="552"/>
    </row>
    <row r="42" spans="2:21" x14ac:dyDescent="0.15"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34" customWidth="1"/>
    <col min="2" max="2" width="6.375" style="134" customWidth="1"/>
    <col min="3" max="3" width="2.875" style="134" customWidth="1"/>
    <col min="4" max="4" width="5.375" style="134" customWidth="1"/>
    <col min="5" max="5" width="5.25" style="134" customWidth="1"/>
    <col min="6" max="7" width="5.875" style="134" customWidth="1"/>
    <col min="8" max="8" width="7.875" style="134" customWidth="1"/>
    <col min="9" max="9" width="5.5" style="134" customWidth="1"/>
    <col min="10" max="11" width="5.875" style="134" customWidth="1"/>
    <col min="12" max="12" width="7.375" style="134" customWidth="1"/>
    <col min="13" max="13" width="5" style="134" customWidth="1"/>
    <col min="14" max="14" width="6" style="134" customWidth="1"/>
    <col min="15" max="15" width="5.875" style="134" customWidth="1"/>
    <col min="16" max="16" width="7.125" style="134" customWidth="1"/>
    <col min="17" max="17" width="5.375" style="134" customWidth="1"/>
    <col min="18" max="19" width="5.875" style="134" customWidth="1"/>
    <col min="20" max="20" width="7.375" style="134" customWidth="1"/>
    <col min="21" max="21" width="5.125" style="134" customWidth="1"/>
    <col min="22" max="23" width="5.875" style="134" customWidth="1"/>
    <col min="24" max="24" width="8.75" style="134" customWidth="1"/>
    <col min="25" max="16384" width="7.5" style="134"/>
  </cols>
  <sheetData>
    <row r="1" spans="2:28" ht="6.75" customHeight="1" x14ac:dyDescent="0.15"/>
    <row r="2" spans="2:28" ht="6" customHeight="1" x14ac:dyDescent="0.15">
      <c r="Z2" s="133"/>
    </row>
    <row r="3" spans="2:28" x14ac:dyDescent="0.15">
      <c r="B3" s="134" t="s">
        <v>390</v>
      </c>
      <c r="Z3" s="133"/>
    </row>
    <row r="4" spans="2:28" x14ac:dyDescent="0.15">
      <c r="X4" s="135" t="s">
        <v>216</v>
      </c>
      <c r="Z4" s="133"/>
    </row>
    <row r="5" spans="2:28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Z5" s="133"/>
    </row>
    <row r="6" spans="2:28" ht="13.5" x14ac:dyDescent="0.15">
      <c r="B6" s="136"/>
      <c r="C6" s="168" t="s">
        <v>83</v>
      </c>
      <c r="D6" s="229"/>
      <c r="E6" s="157" t="s">
        <v>171</v>
      </c>
      <c r="I6" s="157" t="s">
        <v>391</v>
      </c>
      <c r="M6" s="157" t="s">
        <v>392</v>
      </c>
      <c r="P6" s="133"/>
      <c r="Q6" s="157" t="s">
        <v>393</v>
      </c>
      <c r="R6" s="133"/>
      <c r="S6" s="133"/>
      <c r="T6" s="133"/>
      <c r="U6" s="157" t="s">
        <v>174</v>
      </c>
      <c r="V6" s="133"/>
      <c r="W6" s="133"/>
      <c r="X6" s="162"/>
      <c r="Z6" s="155"/>
      <c r="AA6" s="278"/>
      <c r="AB6" s="278"/>
    </row>
    <row r="7" spans="2:28" ht="13.5" x14ac:dyDescent="0.15">
      <c r="B7" s="157"/>
      <c r="C7" s="150"/>
      <c r="D7" s="163"/>
      <c r="E7" s="157"/>
      <c r="F7" s="133"/>
      <c r="G7" s="133"/>
      <c r="H7" s="133"/>
      <c r="I7" s="310" t="s">
        <v>176</v>
      </c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 t="s">
        <v>394</v>
      </c>
      <c r="V7" s="311"/>
      <c r="W7" s="311"/>
      <c r="X7" s="313"/>
      <c r="Z7" s="133"/>
      <c r="AA7" s="155"/>
      <c r="AB7" s="155"/>
    </row>
    <row r="8" spans="2:28" ht="13.5" x14ac:dyDescent="0.15">
      <c r="B8" s="503" t="s">
        <v>311</v>
      </c>
      <c r="C8" s="504"/>
      <c r="D8" s="505"/>
      <c r="E8" s="168" t="s">
        <v>90</v>
      </c>
      <c r="F8" s="147" t="s">
        <v>91</v>
      </c>
      <c r="G8" s="224" t="s">
        <v>92</v>
      </c>
      <c r="H8" s="147" t="s">
        <v>93</v>
      </c>
      <c r="I8" s="168" t="s">
        <v>90</v>
      </c>
      <c r="J8" s="147" t="s">
        <v>91</v>
      </c>
      <c r="K8" s="224" t="s">
        <v>92</v>
      </c>
      <c r="L8" s="147" t="s">
        <v>93</v>
      </c>
      <c r="M8" s="168" t="s">
        <v>90</v>
      </c>
      <c r="N8" s="147" t="s">
        <v>91</v>
      </c>
      <c r="O8" s="224" t="s">
        <v>92</v>
      </c>
      <c r="P8" s="147" t="s">
        <v>93</v>
      </c>
      <c r="Q8" s="168" t="s">
        <v>90</v>
      </c>
      <c r="R8" s="147" t="s">
        <v>91</v>
      </c>
      <c r="S8" s="224" t="s">
        <v>92</v>
      </c>
      <c r="T8" s="147" t="s">
        <v>93</v>
      </c>
      <c r="U8" s="168" t="s">
        <v>90</v>
      </c>
      <c r="V8" s="147" t="s">
        <v>91</v>
      </c>
      <c r="W8" s="224" t="s">
        <v>92</v>
      </c>
      <c r="X8" s="147" t="s">
        <v>93</v>
      </c>
      <c r="Z8" s="133"/>
      <c r="AA8" s="155"/>
      <c r="AB8" s="155"/>
    </row>
    <row r="9" spans="2:28" ht="13.5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U9" s="152"/>
      <c r="V9" s="153"/>
      <c r="W9" s="154" t="s">
        <v>94</v>
      </c>
      <c r="X9" s="153"/>
      <c r="Z9" s="133"/>
      <c r="AA9" s="155"/>
      <c r="AB9" s="155"/>
    </row>
    <row r="10" spans="2:28" ht="13.5" x14ac:dyDescent="0.15">
      <c r="B10" s="157" t="s">
        <v>0</v>
      </c>
      <c r="C10" s="133">
        <v>21</v>
      </c>
      <c r="D10" s="134" t="s">
        <v>1</v>
      </c>
      <c r="E10" s="146" t="s">
        <v>257</v>
      </c>
      <c r="F10" s="231" t="s">
        <v>257</v>
      </c>
      <c r="G10" s="232" t="s">
        <v>257</v>
      </c>
      <c r="H10" s="231" t="s">
        <v>257</v>
      </c>
      <c r="I10" s="146" t="s">
        <v>257</v>
      </c>
      <c r="J10" s="231" t="s">
        <v>257</v>
      </c>
      <c r="K10" s="232" t="s">
        <v>257</v>
      </c>
      <c r="L10" s="231" t="s">
        <v>257</v>
      </c>
      <c r="M10" s="146" t="s">
        <v>257</v>
      </c>
      <c r="N10" s="231" t="s">
        <v>257</v>
      </c>
      <c r="O10" s="232" t="s">
        <v>257</v>
      </c>
      <c r="P10" s="231" t="s">
        <v>257</v>
      </c>
      <c r="Q10" s="146" t="s">
        <v>257</v>
      </c>
      <c r="R10" s="231" t="s">
        <v>257</v>
      </c>
      <c r="S10" s="232" t="s">
        <v>257</v>
      </c>
      <c r="T10" s="231" t="s">
        <v>257</v>
      </c>
      <c r="U10" s="146" t="s">
        <v>257</v>
      </c>
      <c r="V10" s="231" t="s">
        <v>257</v>
      </c>
      <c r="W10" s="232" t="s">
        <v>257</v>
      </c>
      <c r="X10" s="147" t="s">
        <v>257</v>
      </c>
      <c r="Y10" s="133"/>
      <c r="Z10" s="240"/>
      <c r="AA10" s="155"/>
      <c r="AB10" s="155"/>
    </row>
    <row r="11" spans="2:28" x14ac:dyDescent="0.15">
      <c r="B11" s="157"/>
      <c r="C11" s="133">
        <v>22</v>
      </c>
      <c r="E11" s="146" t="s">
        <v>257</v>
      </c>
      <c r="F11" s="146" t="s">
        <v>257</v>
      </c>
      <c r="G11" s="146" t="s">
        <v>257</v>
      </c>
      <c r="H11" s="146" t="s">
        <v>257</v>
      </c>
      <c r="I11" s="146" t="s">
        <v>257</v>
      </c>
      <c r="J11" s="146" t="s">
        <v>257</v>
      </c>
      <c r="K11" s="146" t="s">
        <v>257</v>
      </c>
      <c r="L11" s="146" t="s">
        <v>257</v>
      </c>
      <c r="M11" s="146" t="s">
        <v>257</v>
      </c>
      <c r="N11" s="146" t="s">
        <v>257</v>
      </c>
      <c r="O11" s="146" t="s">
        <v>257</v>
      </c>
      <c r="P11" s="146" t="s">
        <v>257</v>
      </c>
      <c r="Q11" s="146" t="s">
        <v>257</v>
      </c>
      <c r="R11" s="146" t="s">
        <v>257</v>
      </c>
      <c r="S11" s="146" t="s">
        <v>257</v>
      </c>
      <c r="T11" s="146" t="s">
        <v>257</v>
      </c>
      <c r="U11" s="146" t="s">
        <v>257</v>
      </c>
      <c r="V11" s="146" t="s">
        <v>257</v>
      </c>
      <c r="W11" s="146" t="s">
        <v>257</v>
      </c>
      <c r="X11" s="231" t="s">
        <v>257</v>
      </c>
      <c r="Y11" s="133"/>
      <c r="Z11" s="133"/>
    </row>
    <row r="12" spans="2:28" x14ac:dyDescent="0.15">
      <c r="B12" s="150"/>
      <c r="C12" s="151">
        <v>23</v>
      </c>
      <c r="D12" s="151"/>
      <c r="E12" s="152" t="s">
        <v>257</v>
      </c>
      <c r="F12" s="153" t="s">
        <v>257</v>
      </c>
      <c r="G12" s="279">
        <v>0</v>
      </c>
      <c r="H12" s="153" t="s">
        <v>257</v>
      </c>
      <c r="I12" s="152" t="s">
        <v>257</v>
      </c>
      <c r="J12" s="153" t="s">
        <v>257</v>
      </c>
      <c r="K12" s="279">
        <v>0</v>
      </c>
      <c r="L12" s="153" t="s">
        <v>257</v>
      </c>
      <c r="M12" s="152" t="s">
        <v>257</v>
      </c>
      <c r="N12" s="153" t="s">
        <v>257</v>
      </c>
      <c r="O12" s="279">
        <v>0</v>
      </c>
      <c r="P12" s="153" t="s">
        <v>257</v>
      </c>
      <c r="Q12" s="152" t="s">
        <v>257</v>
      </c>
      <c r="R12" s="153" t="s">
        <v>257</v>
      </c>
      <c r="S12" s="279">
        <v>0</v>
      </c>
      <c r="T12" s="153" t="s">
        <v>257</v>
      </c>
      <c r="U12" s="152" t="s">
        <v>257</v>
      </c>
      <c r="V12" s="153" t="s">
        <v>257</v>
      </c>
      <c r="W12" s="279">
        <v>0</v>
      </c>
      <c r="X12" s="153" t="s">
        <v>257</v>
      </c>
      <c r="Y12" s="133"/>
      <c r="Z12" s="133"/>
    </row>
    <row r="13" spans="2:28" ht="11.1" customHeight="1" x14ac:dyDescent="0.15">
      <c r="B13" s="157" t="s">
        <v>367</v>
      </c>
      <c r="C13" s="133">
        <v>4</v>
      </c>
      <c r="D13" s="162" t="s">
        <v>395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33">
        <v>0</v>
      </c>
      <c r="Y13" s="133"/>
      <c r="Z13" s="133"/>
    </row>
    <row r="14" spans="2:28" ht="11.1" customHeight="1" x14ac:dyDescent="0.15">
      <c r="B14" s="157"/>
      <c r="C14" s="133">
        <v>5</v>
      </c>
      <c r="D14" s="162"/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12">
        <v>0</v>
      </c>
      <c r="T14" s="212">
        <v>0</v>
      </c>
      <c r="U14" s="212">
        <v>0</v>
      </c>
      <c r="V14" s="212">
        <v>0</v>
      </c>
      <c r="W14" s="212">
        <v>0</v>
      </c>
      <c r="X14" s="233">
        <v>0</v>
      </c>
      <c r="Y14" s="133"/>
      <c r="Z14" s="133"/>
    </row>
    <row r="15" spans="2:28" ht="11.1" customHeight="1" x14ac:dyDescent="0.15">
      <c r="B15" s="157"/>
      <c r="C15" s="133">
        <v>6</v>
      </c>
      <c r="D15" s="162"/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33">
        <v>0</v>
      </c>
      <c r="Y15" s="133"/>
      <c r="Z15" s="133"/>
    </row>
    <row r="16" spans="2:28" ht="11.1" customHeight="1" x14ac:dyDescent="0.15">
      <c r="B16" s="157"/>
      <c r="C16" s="133">
        <v>7</v>
      </c>
      <c r="D16" s="162"/>
      <c r="E16" s="212">
        <v>0</v>
      </c>
      <c r="F16" s="212">
        <v>0</v>
      </c>
      <c r="G16" s="233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12">
        <v>0</v>
      </c>
      <c r="W16" s="212">
        <v>0</v>
      </c>
      <c r="X16" s="233">
        <v>0</v>
      </c>
      <c r="Y16" s="133"/>
      <c r="Z16" s="133"/>
    </row>
    <row r="17" spans="2:30" ht="11.1" customHeight="1" x14ac:dyDescent="0.15">
      <c r="B17" s="157"/>
      <c r="C17" s="133">
        <v>8</v>
      </c>
      <c r="D17" s="162"/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2">
        <v>0</v>
      </c>
      <c r="R17" s="212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0</v>
      </c>
      <c r="X17" s="233">
        <v>0</v>
      </c>
      <c r="Y17" s="133"/>
      <c r="Z17" s="133"/>
    </row>
    <row r="18" spans="2:30" ht="11.1" customHeight="1" x14ac:dyDescent="0.15">
      <c r="B18" s="157"/>
      <c r="C18" s="133">
        <v>9</v>
      </c>
      <c r="D18" s="162"/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33">
        <v>0</v>
      </c>
      <c r="Y18" s="133"/>
      <c r="Z18" s="133"/>
    </row>
    <row r="19" spans="2:30" ht="11.1" customHeight="1" x14ac:dyDescent="0.15">
      <c r="B19" s="157"/>
      <c r="C19" s="133">
        <v>10</v>
      </c>
      <c r="D19" s="162"/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33">
        <v>0</v>
      </c>
      <c r="Y19" s="133"/>
      <c r="Z19" s="133"/>
    </row>
    <row r="20" spans="2:30" ht="11.1" customHeight="1" x14ac:dyDescent="0.15">
      <c r="B20" s="157"/>
      <c r="C20" s="133">
        <v>11</v>
      </c>
      <c r="D20" s="162"/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2">
        <v>0</v>
      </c>
      <c r="R20" s="212">
        <v>0</v>
      </c>
      <c r="S20" s="212">
        <v>0</v>
      </c>
      <c r="T20" s="212">
        <v>0</v>
      </c>
      <c r="U20" s="212">
        <v>0</v>
      </c>
      <c r="V20" s="212">
        <v>0</v>
      </c>
      <c r="W20" s="212">
        <v>0</v>
      </c>
      <c r="X20" s="233">
        <v>0</v>
      </c>
      <c r="Y20" s="133"/>
      <c r="Z20" s="133"/>
    </row>
    <row r="21" spans="2:30" ht="11.1" customHeight="1" x14ac:dyDescent="0.15">
      <c r="B21" s="150"/>
      <c r="C21" s="151">
        <v>12</v>
      </c>
      <c r="D21" s="163"/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0</v>
      </c>
      <c r="K21" s="237">
        <v>0</v>
      </c>
      <c r="L21" s="237">
        <v>0</v>
      </c>
      <c r="M21" s="237">
        <v>0</v>
      </c>
      <c r="N21" s="237">
        <v>0</v>
      </c>
      <c r="O21" s="237">
        <v>0</v>
      </c>
      <c r="P21" s="237">
        <v>0</v>
      </c>
      <c r="Q21" s="237">
        <v>0</v>
      </c>
      <c r="R21" s="237">
        <v>0</v>
      </c>
      <c r="S21" s="237">
        <v>0</v>
      </c>
      <c r="T21" s="237">
        <v>0</v>
      </c>
      <c r="U21" s="237">
        <v>0</v>
      </c>
      <c r="V21" s="237">
        <v>0</v>
      </c>
      <c r="W21" s="237">
        <v>0</v>
      </c>
      <c r="X21" s="236">
        <v>0</v>
      </c>
      <c r="Y21" s="133"/>
      <c r="Z21" s="133"/>
    </row>
    <row r="22" spans="2:30" ht="11.1" customHeight="1" x14ac:dyDescent="0.15">
      <c r="B22" s="157" t="s">
        <v>396</v>
      </c>
      <c r="C22" s="133"/>
      <c r="E22" s="146"/>
      <c r="F22" s="231"/>
      <c r="G22" s="231"/>
      <c r="H22" s="148"/>
      <c r="I22" s="146"/>
      <c r="J22" s="231"/>
      <c r="K22" s="231"/>
      <c r="L22" s="148"/>
      <c r="M22" s="146"/>
      <c r="N22" s="231"/>
      <c r="O22" s="231"/>
      <c r="P22" s="148"/>
      <c r="Q22" s="146"/>
      <c r="R22" s="231"/>
      <c r="S22" s="231"/>
      <c r="T22" s="148"/>
      <c r="U22" s="146"/>
      <c r="V22" s="231"/>
      <c r="W22" s="231"/>
      <c r="X22" s="231"/>
      <c r="Y22" s="133"/>
    </row>
    <row r="23" spans="2:30" ht="11.1" customHeight="1" x14ac:dyDescent="0.15">
      <c r="B23" s="298">
        <v>41246</v>
      </c>
      <c r="C23" s="284"/>
      <c r="D23" s="299">
        <v>41257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12">
        <v>0</v>
      </c>
      <c r="V23" s="212">
        <v>0</v>
      </c>
      <c r="W23" s="212">
        <v>0</v>
      </c>
      <c r="X23" s="212">
        <v>0</v>
      </c>
      <c r="Y23" s="133"/>
    </row>
    <row r="24" spans="2:30" ht="11.1" customHeight="1" x14ac:dyDescent="0.15">
      <c r="B24" s="298">
        <v>41260</v>
      </c>
      <c r="C24" s="284"/>
      <c r="D24" s="299">
        <v>41270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12">
        <v>0</v>
      </c>
      <c r="U24" s="212">
        <v>0</v>
      </c>
      <c r="V24" s="212">
        <v>0</v>
      </c>
      <c r="W24" s="212">
        <v>0</v>
      </c>
      <c r="X24" s="212">
        <v>0</v>
      </c>
      <c r="Y24" s="133"/>
      <c r="Z24" s="133"/>
      <c r="AA24" s="133"/>
      <c r="AB24" s="133"/>
      <c r="AC24" s="133"/>
      <c r="AD24" s="133"/>
    </row>
    <row r="25" spans="2:30" ht="11.1" customHeight="1" x14ac:dyDescent="0.15">
      <c r="B25" s="579"/>
      <c r="C25" s="284"/>
      <c r="D25" s="288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133"/>
      <c r="Z25" s="133"/>
      <c r="AA25" s="133"/>
      <c r="AB25" s="133"/>
      <c r="AC25" s="133"/>
      <c r="AD25" s="133"/>
    </row>
    <row r="26" spans="2:30" ht="17.25" customHeight="1" x14ac:dyDescent="0.15">
      <c r="B26" s="157"/>
      <c r="C26" s="168" t="s">
        <v>83</v>
      </c>
      <c r="D26" s="229"/>
      <c r="E26" s="157" t="s">
        <v>397</v>
      </c>
      <c r="I26" s="157" t="s">
        <v>398</v>
      </c>
      <c r="M26" s="157" t="s">
        <v>181</v>
      </c>
      <c r="P26" s="133"/>
      <c r="Q26" s="157" t="s">
        <v>399</v>
      </c>
      <c r="R26" s="133"/>
      <c r="S26" s="133"/>
      <c r="T26" s="133"/>
      <c r="U26" s="157" t="s">
        <v>400</v>
      </c>
      <c r="V26" s="133"/>
      <c r="W26" s="133"/>
      <c r="X26" s="162"/>
      <c r="Z26" s="155"/>
      <c r="AA26" s="278"/>
      <c r="AB26" s="278"/>
      <c r="AC26" s="133"/>
      <c r="AD26" s="133"/>
    </row>
    <row r="27" spans="2:30" ht="13.5" x14ac:dyDescent="0.15">
      <c r="B27" s="157"/>
      <c r="C27" s="150"/>
      <c r="D27" s="163"/>
      <c r="E27" s="310" t="s">
        <v>178</v>
      </c>
      <c r="F27" s="311"/>
      <c r="G27" s="311"/>
      <c r="H27" s="311"/>
      <c r="I27" s="310" t="s">
        <v>176</v>
      </c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313"/>
      <c r="Z27" s="155"/>
      <c r="AA27" s="155"/>
      <c r="AB27" s="155"/>
      <c r="AC27" s="133"/>
      <c r="AD27" s="133"/>
    </row>
    <row r="28" spans="2:30" ht="13.5" x14ac:dyDescent="0.15">
      <c r="B28" s="503" t="s">
        <v>311</v>
      </c>
      <c r="C28" s="504"/>
      <c r="D28" s="505"/>
      <c r="E28" s="168" t="s">
        <v>90</v>
      </c>
      <c r="F28" s="147" t="s">
        <v>91</v>
      </c>
      <c r="G28" s="224" t="s">
        <v>92</v>
      </c>
      <c r="H28" s="147" t="s">
        <v>93</v>
      </c>
      <c r="I28" s="168" t="s">
        <v>90</v>
      </c>
      <c r="J28" s="147" t="s">
        <v>91</v>
      </c>
      <c r="K28" s="224" t="s">
        <v>92</v>
      </c>
      <c r="L28" s="147" t="s">
        <v>93</v>
      </c>
      <c r="M28" s="168" t="s">
        <v>90</v>
      </c>
      <c r="N28" s="147" t="s">
        <v>91</v>
      </c>
      <c r="O28" s="224" t="s">
        <v>92</v>
      </c>
      <c r="P28" s="147" t="s">
        <v>93</v>
      </c>
      <c r="Q28" s="168" t="s">
        <v>90</v>
      </c>
      <c r="R28" s="147" t="s">
        <v>91</v>
      </c>
      <c r="S28" s="224" t="s">
        <v>92</v>
      </c>
      <c r="T28" s="147" t="s">
        <v>93</v>
      </c>
      <c r="U28" s="168" t="s">
        <v>90</v>
      </c>
      <c r="V28" s="147" t="s">
        <v>91</v>
      </c>
      <c r="W28" s="224" t="s">
        <v>92</v>
      </c>
      <c r="X28" s="147" t="s">
        <v>93</v>
      </c>
      <c r="Z28" s="155"/>
      <c r="AA28" s="155"/>
      <c r="AB28" s="155"/>
      <c r="AC28" s="133"/>
      <c r="AD28" s="133"/>
    </row>
    <row r="29" spans="2:30" ht="13.5" x14ac:dyDescent="0.15">
      <c r="B29" s="150"/>
      <c r="C29" s="151"/>
      <c r="D29" s="151"/>
      <c r="E29" s="152"/>
      <c r="F29" s="153"/>
      <c r="G29" s="154" t="s">
        <v>94</v>
      </c>
      <c r="H29" s="153"/>
      <c r="I29" s="152"/>
      <c r="J29" s="153"/>
      <c r="K29" s="154" t="s">
        <v>94</v>
      </c>
      <c r="L29" s="153"/>
      <c r="M29" s="152"/>
      <c r="N29" s="153"/>
      <c r="O29" s="154" t="s">
        <v>94</v>
      </c>
      <c r="P29" s="153"/>
      <c r="Q29" s="152"/>
      <c r="R29" s="153"/>
      <c r="S29" s="154" t="s">
        <v>94</v>
      </c>
      <c r="T29" s="153"/>
      <c r="U29" s="152"/>
      <c r="V29" s="153"/>
      <c r="W29" s="154" t="s">
        <v>94</v>
      </c>
      <c r="X29" s="153"/>
      <c r="Z29" s="155"/>
      <c r="AA29" s="155"/>
      <c r="AB29" s="155"/>
      <c r="AC29" s="133"/>
      <c r="AD29" s="133"/>
    </row>
    <row r="30" spans="2:30" ht="13.5" x14ac:dyDescent="0.15">
      <c r="B30" s="157" t="s">
        <v>0</v>
      </c>
      <c r="C30" s="133">
        <v>21</v>
      </c>
      <c r="D30" s="134" t="s">
        <v>1</v>
      </c>
      <c r="E30" s="231" t="s">
        <v>257</v>
      </c>
      <c r="F30" s="231" t="s">
        <v>257</v>
      </c>
      <c r="G30" s="343">
        <v>0</v>
      </c>
      <c r="H30" s="231" t="s">
        <v>257</v>
      </c>
      <c r="I30" s="231" t="s">
        <v>257</v>
      </c>
      <c r="J30" s="231" t="s">
        <v>257</v>
      </c>
      <c r="K30" s="343">
        <v>0</v>
      </c>
      <c r="L30" s="231" t="s">
        <v>257</v>
      </c>
      <c r="M30" s="231" t="s">
        <v>257</v>
      </c>
      <c r="N30" s="231" t="s">
        <v>257</v>
      </c>
      <c r="O30" s="343">
        <v>0</v>
      </c>
      <c r="P30" s="231" t="s">
        <v>257</v>
      </c>
      <c r="Q30" s="157">
        <v>798</v>
      </c>
      <c r="R30" s="158">
        <v>1158</v>
      </c>
      <c r="S30" s="133">
        <v>929</v>
      </c>
      <c r="T30" s="158">
        <v>178765</v>
      </c>
      <c r="U30" s="157">
        <v>588</v>
      </c>
      <c r="V30" s="158">
        <v>882</v>
      </c>
      <c r="W30" s="133">
        <v>723</v>
      </c>
      <c r="X30" s="158">
        <v>35659</v>
      </c>
      <c r="Y30" s="133"/>
      <c r="Z30" s="155"/>
      <c r="AA30" s="155"/>
      <c r="AB30" s="155"/>
      <c r="AC30" s="133"/>
      <c r="AD30" s="133"/>
    </row>
    <row r="31" spans="2:30" x14ac:dyDescent="0.15">
      <c r="B31" s="157"/>
      <c r="C31" s="133">
        <v>22</v>
      </c>
      <c r="D31" s="162"/>
      <c r="E31" s="231" t="s">
        <v>257</v>
      </c>
      <c r="F31" s="231" t="s">
        <v>257</v>
      </c>
      <c r="G31" s="212">
        <v>0</v>
      </c>
      <c r="H31" s="231" t="s">
        <v>257</v>
      </c>
      <c r="I31" s="231" t="s">
        <v>257</v>
      </c>
      <c r="J31" s="231" t="s">
        <v>257</v>
      </c>
      <c r="K31" s="212">
        <v>0</v>
      </c>
      <c r="L31" s="231" t="s">
        <v>257</v>
      </c>
      <c r="M31" s="231" t="s">
        <v>257</v>
      </c>
      <c r="N31" s="231" t="s">
        <v>257</v>
      </c>
      <c r="O31" s="212">
        <v>0</v>
      </c>
      <c r="P31" s="231" t="s">
        <v>257</v>
      </c>
      <c r="Q31" s="158">
        <v>851</v>
      </c>
      <c r="R31" s="158">
        <v>1071</v>
      </c>
      <c r="S31" s="158">
        <v>972</v>
      </c>
      <c r="T31" s="158">
        <v>159255</v>
      </c>
      <c r="U31" s="158">
        <v>683</v>
      </c>
      <c r="V31" s="158">
        <v>903</v>
      </c>
      <c r="W31" s="158">
        <v>794</v>
      </c>
      <c r="X31" s="162">
        <v>11495</v>
      </c>
      <c r="Y31" s="133"/>
      <c r="Z31" s="133"/>
      <c r="AA31" s="133"/>
      <c r="AB31" s="133"/>
      <c r="AC31" s="133"/>
      <c r="AD31" s="133"/>
    </row>
    <row r="32" spans="2:30" ht="13.5" x14ac:dyDescent="0.15">
      <c r="B32" s="150"/>
      <c r="C32" s="151">
        <v>23</v>
      </c>
      <c r="D32" s="163"/>
      <c r="E32" s="153" t="s">
        <v>257</v>
      </c>
      <c r="F32" s="153" t="s">
        <v>257</v>
      </c>
      <c r="G32" s="236">
        <v>0</v>
      </c>
      <c r="H32" s="153" t="s">
        <v>257</v>
      </c>
      <c r="I32" s="153" t="s">
        <v>257</v>
      </c>
      <c r="J32" s="153" t="s">
        <v>257</v>
      </c>
      <c r="K32" s="237">
        <v>0</v>
      </c>
      <c r="L32" s="153" t="s">
        <v>257</v>
      </c>
      <c r="M32" s="153" t="s">
        <v>257</v>
      </c>
      <c r="N32" s="153" t="s">
        <v>257</v>
      </c>
      <c r="O32" s="237">
        <v>0</v>
      </c>
      <c r="P32" s="153" t="s">
        <v>257</v>
      </c>
      <c r="Q32" s="164">
        <v>840</v>
      </c>
      <c r="R32" s="164">
        <v>1102.5</v>
      </c>
      <c r="S32" s="164">
        <v>952.87106253320769</v>
      </c>
      <c r="T32" s="164">
        <v>49429.8</v>
      </c>
      <c r="U32" s="164">
        <v>630</v>
      </c>
      <c r="V32" s="164">
        <v>892.5</v>
      </c>
      <c r="W32" s="164">
        <v>728.9528765298478</v>
      </c>
      <c r="X32" s="164">
        <v>19121.199999999997</v>
      </c>
      <c r="Y32" s="133"/>
      <c r="Z32" s="155"/>
      <c r="AA32" s="155"/>
      <c r="AB32" s="155"/>
      <c r="AC32" s="155"/>
      <c r="AD32" s="155"/>
    </row>
    <row r="33" spans="2:26" x14ac:dyDescent="0.15">
      <c r="B33" s="157" t="s">
        <v>367</v>
      </c>
      <c r="C33" s="133">
        <v>4</v>
      </c>
      <c r="D33" s="162" t="s">
        <v>395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30">
        <v>2031</v>
      </c>
      <c r="Q33" s="270">
        <v>997.5</v>
      </c>
      <c r="R33" s="270">
        <v>1050</v>
      </c>
      <c r="S33" s="270">
        <v>1020.6496062992127</v>
      </c>
      <c r="T33" s="158">
        <v>429.2</v>
      </c>
      <c r="U33" s="158">
        <v>672</v>
      </c>
      <c r="V33" s="158">
        <v>819</v>
      </c>
      <c r="W33" s="158">
        <v>725.67672413793116</v>
      </c>
      <c r="X33" s="162">
        <v>6131.8</v>
      </c>
      <c r="Y33" s="133"/>
      <c r="Z33" s="133"/>
    </row>
    <row r="34" spans="2:26" x14ac:dyDescent="0.15">
      <c r="B34" s="157"/>
      <c r="C34" s="133">
        <v>5</v>
      </c>
      <c r="D34" s="162"/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70">
        <v>1050</v>
      </c>
      <c r="R34" s="270">
        <v>1050</v>
      </c>
      <c r="S34" s="270">
        <v>1050</v>
      </c>
      <c r="T34" s="158">
        <v>575.5</v>
      </c>
      <c r="U34" s="158">
        <v>698.25</v>
      </c>
      <c r="V34" s="158">
        <v>819</v>
      </c>
      <c r="W34" s="162">
        <v>719.84943050282436</v>
      </c>
      <c r="X34" s="162">
        <v>6394.4000000000005</v>
      </c>
      <c r="Y34" s="133"/>
      <c r="Z34" s="133"/>
    </row>
    <row r="35" spans="2:26" x14ac:dyDescent="0.15">
      <c r="B35" s="157"/>
      <c r="C35" s="133">
        <v>6</v>
      </c>
      <c r="D35" s="162"/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70">
        <v>1050</v>
      </c>
      <c r="R35" s="270">
        <v>1050</v>
      </c>
      <c r="S35" s="270">
        <v>1050</v>
      </c>
      <c r="T35" s="158">
        <v>3689.1</v>
      </c>
      <c r="U35" s="158">
        <v>714</v>
      </c>
      <c r="V35" s="158">
        <v>861</v>
      </c>
      <c r="W35" s="158">
        <v>753.75407492136105</v>
      </c>
      <c r="X35" s="162">
        <v>790.2</v>
      </c>
      <c r="Y35" s="133"/>
      <c r="Z35" s="133"/>
    </row>
    <row r="36" spans="2:26" x14ac:dyDescent="0.15">
      <c r="B36" s="157"/>
      <c r="C36" s="133">
        <v>7</v>
      </c>
      <c r="D36" s="162"/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70">
        <v>1050</v>
      </c>
      <c r="R36" s="270">
        <v>1050</v>
      </c>
      <c r="S36" s="270">
        <v>1050</v>
      </c>
      <c r="T36" s="158">
        <v>504.1</v>
      </c>
      <c r="U36" s="158">
        <v>714</v>
      </c>
      <c r="V36" s="158">
        <v>819</v>
      </c>
      <c r="W36" s="158">
        <v>754.48588102409633</v>
      </c>
      <c r="X36" s="162">
        <v>830.5</v>
      </c>
      <c r="Y36" s="133"/>
      <c r="Z36" s="133"/>
    </row>
    <row r="37" spans="2:26" x14ac:dyDescent="0.15">
      <c r="B37" s="157"/>
      <c r="C37" s="133">
        <v>8</v>
      </c>
      <c r="D37" s="162"/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270">
        <v>997.5</v>
      </c>
      <c r="R37" s="270">
        <v>997.5</v>
      </c>
      <c r="S37" s="271">
        <v>997.50000000000011</v>
      </c>
      <c r="T37" s="158">
        <v>221.4</v>
      </c>
      <c r="U37" s="158">
        <v>714</v>
      </c>
      <c r="V37" s="158">
        <v>819</v>
      </c>
      <c r="W37" s="158">
        <v>769.71907323127846</v>
      </c>
      <c r="X37" s="162">
        <v>591</v>
      </c>
      <c r="Y37" s="133"/>
      <c r="Z37" s="133"/>
    </row>
    <row r="38" spans="2:26" x14ac:dyDescent="0.15">
      <c r="B38" s="157"/>
      <c r="C38" s="133">
        <v>9</v>
      </c>
      <c r="D38" s="162"/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270">
        <v>892.5</v>
      </c>
      <c r="R38" s="270">
        <v>1050</v>
      </c>
      <c r="S38" s="270">
        <v>957.5</v>
      </c>
      <c r="T38" s="158">
        <v>1605.8</v>
      </c>
      <c r="U38" s="158">
        <v>703.5</v>
      </c>
      <c r="V38" s="158">
        <v>819</v>
      </c>
      <c r="W38" s="158">
        <v>760.36785297549602</v>
      </c>
      <c r="X38" s="162">
        <v>567.20000000000005</v>
      </c>
      <c r="Y38" s="133"/>
      <c r="Z38" s="133"/>
    </row>
    <row r="39" spans="2:26" x14ac:dyDescent="0.15">
      <c r="B39" s="157"/>
      <c r="C39" s="133">
        <v>10</v>
      </c>
      <c r="D39" s="162"/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  <c r="O39" s="212">
        <v>0</v>
      </c>
      <c r="P39" s="212">
        <v>0</v>
      </c>
      <c r="Q39" s="212">
        <v>0</v>
      </c>
      <c r="R39" s="212">
        <v>0</v>
      </c>
      <c r="S39" s="212">
        <v>0</v>
      </c>
      <c r="T39" s="158">
        <v>152.30000000000001</v>
      </c>
      <c r="U39" s="158">
        <v>714</v>
      </c>
      <c r="V39" s="158">
        <v>787.5</v>
      </c>
      <c r="W39" s="158">
        <v>747.72274881516591</v>
      </c>
      <c r="X39" s="162">
        <v>991.9</v>
      </c>
      <c r="Y39" s="133"/>
      <c r="Z39" s="133"/>
    </row>
    <row r="40" spans="2:26" x14ac:dyDescent="0.15">
      <c r="B40" s="157"/>
      <c r="C40" s="133">
        <v>11</v>
      </c>
      <c r="D40" s="162"/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2">
        <v>0</v>
      </c>
      <c r="M40" s="212">
        <v>0</v>
      </c>
      <c r="N40" s="212">
        <v>0</v>
      </c>
      <c r="O40" s="212">
        <v>0</v>
      </c>
      <c r="P40" s="212">
        <v>0</v>
      </c>
      <c r="Q40" s="233">
        <v>871.5</v>
      </c>
      <c r="R40" s="212">
        <v>871.5</v>
      </c>
      <c r="S40" s="212">
        <v>871.5</v>
      </c>
      <c r="T40" s="158">
        <v>193.5</v>
      </c>
      <c r="U40" s="158">
        <v>703.5</v>
      </c>
      <c r="V40" s="158">
        <v>787.5</v>
      </c>
      <c r="W40" s="158">
        <v>752.2721007604564</v>
      </c>
      <c r="X40" s="162">
        <v>486.7</v>
      </c>
      <c r="Y40" s="133"/>
      <c r="Z40" s="133"/>
    </row>
    <row r="41" spans="2:26" x14ac:dyDescent="0.15">
      <c r="B41" s="150"/>
      <c r="C41" s="151">
        <v>12</v>
      </c>
      <c r="D41" s="163"/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0</v>
      </c>
      <c r="M41" s="237">
        <v>0</v>
      </c>
      <c r="N41" s="237">
        <v>0</v>
      </c>
      <c r="O41" s="237">
        <v>0</v>
      </c>
      <c r="P41" s="237">
        <v>0</v>
      </c>
      <c r="Q41" s="237">
        <v>0</v>
      </c>
      <c r="R41" s="237">
        <v>0</v>
      </c>
      <c r="S41" s="237">
        <v>0</v>
      </c>
      <c r="T41" s="166">
        <v>196</v>
      </c>
      <c r="U41" s="166">
        <v>787.5</v>
      </c>
      <c r="V41" s="166">
        <v>819</v>
      </c>
      <c r="W41" s="166">
        <v>796.8440366972477</v>
      </c>
      <c r="X41" s="163">
        <v>413</v>
      </c>
      <c r="Y41" s="133"/>
      <c r="Z41" s="133"/>
    </row>
    <row r="42" spans="2:26" x14ac:dyDescent="0.15">
      <c r="B42" s="157" t="s">
        <v>396</v>
      </c>
      <c r="C42" s="133"/>
      <c r="E42" s="146"/>
      <c r="F42" s="231"/>
      <c r="G42" s="148"/>
      <c r="H42" s="231"/>
      <c r="I42" s="146"/>
      <c r="J42" s="231"/>
      <c r="K42" s="148"/>
      <c r="L42" s="231"/>
      <c r="M42" s="146"/>
      <c r="N42" s="231"/>
      <c r="O42" s="148"/>
      <c r="P42" s="160"/>
      <c r="Q42" s="580"/>
      <c r="R42" s="270"/>
      <c r="S42" s="581"/>
      <c r="T42" s="158"/>
      <c r="U42" s="157"/>
      <c r="V42" s="158"/>
      <c r="W42" s="133"/>
      <c r="X42" s="158"/>
      <c r="Y42" s="133"/>
      <c r="Z42" s="133"/>
    </row>
    <row r="43" spans="2:26" x14ac:dyDescent="0.15">
      <c r="B43" s="298">
        <v>41246</v>
      </c>
      <c r="C43" s="284"/>
      <c r="D43" s="299">
        <v>41257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0</v>
      </c>
      <c r="N43" s="212">
        <v>0</v>
      </c>
      <c r="O43" s="212">
        <v>0</v>
      </c>
      <c r="P43" s="212">
        <v>0</v>
      </c>
      <c r="Q43" s="212">
        <v>0</v>
      </c>
      <c r="R43" s="212">
        <v>0</v>
      </c>
      <c r="S43" s="212">
        <v>0</v>
      </c>
      <c r="T43" s="160">
        <v>0</v>
      </c>
      <c r="U43" s="230">
        <v>787.5</v>
      </c>
      <c r="V43" s="230">
        <v>787.5</v>
      </c>
      <c r="W43" s="230">
        <v>787.5</v>
      </c>
      <c r="X43" s="160">
        <v>256.3</v>
      </c>
      <c r="Y43" s="133"/>
      <c r="Z43" s="133"/>
    </row>
    <row r="44" spans="2:26" x14ac:dyDescent="0.15">
      <c r="B44" s="298">
        <v>41260</v>
      </c>
      <c r="C44" s="284"/>
      <c r="D44" s="299">
        <v>41270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212">
        <v>0</v>
      </c>
      <c r="P44" s="212">
        <v>0</v>
      </c>
      <c r="Q44" s="212">
        <v>0</v>
      </c>
      <c r="R44" s="212">
        <v>0</v>
      </c>
      <c r="S44" s="212">
        <v>0</v>
      </c>
      <c r="T44" s="162">
        <v>147.19999999999999</v>
      </c>
      <c r="U44" s="205">
        <v>819</v>
      </c>
      <c r="V44" s="205">
        <v>819</v>
      </c>
      <c r="W44" s="205">
        <v>819.00000000000011</v>
      </c>
      <c r="X44" s="158">
        <v>103.5</v>
      </c>
      <c r="Y44" s="133"/>
      <c r="Z44" s="133"/>
    </row>
    <row r="45" spans="2:26" x14ac:dyDescent="0.15">
      <c r="B45" s="298"/>
      <c r="C45" s="284"/>
      <c r="D45" s="582">
        <v>41636</v>
      </c>
      <c r="E45" s="233"/>
      <c r="F45" s="233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30"/>
      <c r="R45" s="230"/>
      <c r="S45" s="230"/>
      <c r="T45" s="158">
        <v>49</v>
      </c>
      <c r="U45" s="212"/>
      <c r="V45" s="212"/>
      <c r="W45" s="212"/>
      <c r="X45" s="160">
        <v>53</v>
      </c>
      <c r="Y45" s="133"/>
      <c r="Z45" s="133"/>
    </row>
    <row r="46" spans="2:26" ht="12" customHeight="1" x14ac:dyDescent="0.15">
      <c r="B46" s="150"/>
      <c r="C46" s="151"/>
      <c r="D46" s="314"/>
      <c r="E46" s="163"/>
      <c r="F46" s="163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3"/>
      <c r="R46" s="166"/>
      <c r="S46" s="163"/>
      <c r="T46" s="166"/>
      <c r="U46" s="166"/>
      <c r="V46" s="166"/>
      <c r="W46" s="166"/>
      <c r="X46" s="163"/>
      <c r="Z46" s="133"/>
    </row>
    <row r="47" spans="2:26" ht="12.75" customHeight="1" x14ac:dyDescent="0.15">
      <c r="B47" s="134" t="s">
        <v>379</v>
      </c>
      <c r="C47" s="133" t="s">
        <v>401</v>
      </c>
      <c r="L47" s="135" t="s">
        <v>402</v>
      </c>
      <c r="M47" s="727" t="s">
        <v>403</v>
      </c>
      <c r="N47" s="727"/>
      <c r="O47" s="727"/>
      <c r="P47" s="727"/>
      <c r="Q47" s="727"/>
      <c r="R47" s="727"/>
      <c r="S47" s="727"/>
      <c r="T47" s="727"/>
      <c r="U47" s="727"/>
      <c r="V47" s="727"/>
      <c r="W47" s="727"/>
      <c r="X47" s="727"/>
    </row>
    <row r="48" spans="2:26" ht="12.75" customHeight="1" x14ac:dyDescent="0.15">
      <c r="B48" s="173" t="s">
        <v>404</v>
      </c>
      <c r="C48" s="134" t="s">
        <v>405</v>
      </c>
      <c r="M48" s="583" t="s">
        <v>406</v>
      </c>
      <c r="N48" s="583"/>
      <c r="O48" s="583"/>
      <c r="P48" s="583"/>
      <c r="Q48" s="583"/>
    </row>
    <row r="49" spans="2:26" x14ac:dyDescent="0.15">
      <c r="B49" s="173" t="s">
        <v>190</v>
      </c>
      <c r="C49" s="134" t="s">
        <v>381</v>
      </c>
      <c r="X49" s="133"/>
      <c r="Y49" s="133"/>
      <c r="Z49" s="133"/>
    </row>
    <row r="50" spans="2:26" x14ac:dyDescent="0.15"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Q52" s="533"/>
      <c r="R52" s="533"/>
      <c r="S52" s="533"/>
      <c r="T52" s="533"/>
      <c r="U52" s="533"/>
      <c r="V52" s="533"/>
      <c r="W52" s="533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344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34" customWidth="1"/>
    <col min="2" max="2" width="5.5" style="134" customWidth="1"/>
    <col min="3" max="3" width="2.875" style="134" customWidth="1"/>
    <col min="4" max="5" width="5.625" style="134" customWidth="1"/>
    <col min="6" max="7" width="5.875" style="134" customWidth="1"/>
    <col min="8" max="8" width="8" style="134" customWidth="1"/>
    <col min="9" max="9" width="5.75" style="134" customWidth="1"/>
    <col min="10" max="11" width="5.875" style="134" customWidth="1"/>
    <col min="12" max="12" width="8.125" style="134" customWidth="1"/>
    <col min="13" max="13" width="5.5" style="134" customWidth="1"/>
    <col min="14" max="15" width="5.8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5" style="134" customWidth="1"/>
    <col min="22" max="23" width="5.875" style="134" customWidth="1"/>
    <col min="24" max="24" width="8.125" style="134" customWidth="1"/>
    <col min="25" max="25" width="7.5" style="134"/>
    <col min="26" max="30" width="10.625" style="134" customWidth="1"/>
    <col min="31" max="31" width="15.125" style="134" customWidth="1"/>
    <col min="32" max="32" width="7.625" style="134" bestFit="1" customWidth="1"/>
    <col min="33" max="33" width="7.75" style="134" bestFit="1" customWidth="1"/>
    <col min="34" max="41" width="7.625" style="134" bestFit="1" customWidth="1"/>
    <col min="42" max="16384" width="7.5" style="134"/>
  </cols>
  <sheetData>
    <row r="3" spans="2:45" x14ac:dyDescent="0.15">
      <c r="B3" s="134" t="s">
        <v>407</v>
      </c>
    </row>
    <row r="4" spans="2:45" x14ac:dyDescent="0.15">
      <c r="X4" s="135" t="s">
        <v>216</v>
      </c>
    </row>
    <row r="5" spans="2:45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45" ht="12.75" customHeight="1" x14ac:dyDescent="0.15">
      <c r="B6" s="136"/>
      <c r="C6" s="168" t="s">
        <v>83</v>
      </c>
      <c r="D6" s="229"/>
      <c r="E6" s="157" t="s">
        <v>183</v>
      </c>
      <c r="I6" s="157" t="s">
        <v>408</v>
      </c>
      <c r="M6" s="157" t="s">
        <v>409</v>
      </c>
      <c r="N6" s="277" t="s">
        <v>410</v>
      </c>
      <c r="O6" s="277"/>
      <c r="P6" s="277"/>
      <c r="Q6" s="136" t="s">
        <v>411</v>
      </c>
      <c r="R6" s="277"/>
      <c r="S6" s="277"/>
      <c r="T6" s="277"/>
      <c r="U6" s="136" t="s">
        <v>412</v>
      </c>
      <c r="V6" s="277"/>
      <c r="W6" s="277"/>
      <c r="X6" s="156"/>
      <c r="Z6" s="133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45" ht="12.75" customHeight="1" x14ac:dyDescent="0.15">
      <c r="B7" s="157"/>
      <c r="C7" s="150"/>
      <c r="D7" s="163"/>
      <c r="E7" s="157"/>
      <c r="F7" s="133"/>
      <c r="G7" s="133"/>
      <c r="H7" s="133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3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45" ht="13.5" x14ac:dyDescent="0.15">
      <c r="B8" s="503" t="s">
        <v>311</v>
      </c>
      <c r="C8" s="504"/>
      <c r="D8" s="505"/>
      <c r="E8" s="168" t="s">
        <v>90</v>
      </c>
      <c r="F8" s="147" t="s">
        <v>91</v>
      </c>
      <c r="G8" s="224" t="s">
        <v>92</v>
      </c>
      <c r="H8" s="147" t="s">
        <v>93</v>
      </c>
      <c r="I8" s="168" t="s">
        <v>90</v>
      </c>
      <c r="J8" s="147" t="s">
        <v>91</v>
      </c>
      <c r="K8" s="224" t="s">
        <v>92</v>
      </c>
      <c r="L8" s="147" t="s">
        <v>93</v>
      </c>
      <c r="M8" s="168" t="s">
        <v>90</v>
      </c>
      <c r="N8" s="147" t="s">
        <v>91</v>
      </c>
      <c r="O8" s="224" t="s">
        <v>92</v>
      </c>
      <c r="P8" s="147" t="s">
        <v>93</v>
      </c>
      <c r="Q8" s="168" t="s">
        <v>90</v>
      </c>
      <c r="R8" s="147" t="s">
        <v>91</v>
      </c>
      <c r="S8" s="224" t="s">
        <v>92</v>
      </c>
      <c r="T8" s="147" t="s">
        <v>93</v>
      </c>
      <c r="U8" s="168" t="s">
        <v>90</v>
      </c>
      <c r="V8" s="147" t="s">
        <v>91</v>
      </c>
      <c r="W8" s="224" t="s">
        <v>92</v>
      </c>
      <c r="X8" s="147" t="s">
        <v>93</v>
      </c>
      <c r="Z8" s="1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45" ht="13.5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U9" s="152"/>
      <c r="V9" s="153"/>
      <c r="W9" s="154" t="s">
        <v>94</v>
      </c>
      <c r="X9" s="153"/>
      <c r="Z9" s="1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5" ht="11.25" customHeight="1" x14ac:dyDescent="0.15">
      <c r="B10" s="157" t="s">
        <v>0</v>
      </c>
      <c r="C10" s="133">
        <v>21</v>
      </c>
      <c r="D10" s="134" t="s">
        <v>1</v>
      </c>
      <c r="E10" s="157">
        <v>578</v>
      </c>
      <c r="F10" s="158">
        <v>924</v>
      </c>
      <c r="G10" s="133">
        <v>726</v>
      </c>
      <c r="H10" s="158">
        <v>154499</v>
      </c>
      <c r="I10" s="157">
        <v>673</v>
      </c>
      <c r="J10" s="158">
        <v>870</v>
      </c>
      <c r="K10" s="133">
        <v>765</v>
      </c>
      <c r="L10" s="158">
        <v>197055</v>
      </c>
      <c r="M10" s="157">
        <v>693</v>
      </c>
      <c r="N10" s="158">
        <v>1050</v>
      </c>
      <c r="O10" s="133">
        <v>915</v>
      </c>
      <c r="P10" s="158">
        <v>65265</v>
      </c>
      <c r="Q10" s="157">
        <v>1838</v>
      </c>
      <c r="R10" s="158">
        <v>2592</v>
      </c>
      <c r="S10" s="133">
        <v>2140</v>
      </c>
      <c r="T10" s="158">
        <v>27823</v>
      </c>
      <c r="U10" s="157">
        <v>1733</v>
      </c>
      <c r="V10" s="158">
        <v>2310</v>
      </c>
      <c r="W10" s="133">
        <v>2077</v>
      </c>
      <c r="X10" s="158">
        <v>77570</v>
      </c>
      <c r="Z10" s="133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45" ht="11.25" customHeight="1" x14ac:dyDescent="0.15">
      <c r="B11" s="157"/>
      <c r="C11" s="133">
        <v>22</v>
      </c>
      <c r="D11" s="162"/>
      <c r="E11" s="158">
        <v>651</v>
      </c>
      <c r="F11" s="158">
        <v>819</v>
      </c>
      <c r="G11" s="158">
        <v>719</v>
      </c>
      <c r="H11" s="158">
        <v>152396</v>
      </c>
      <c r="I11" s="158">
        <v>630</v>
      </c>
      <c r="J11" s="158">
        <v>840</v>
      </c>
      <c r="K11" s="158">
        <v>750</v>
      </c>
      <c r="L11" s="158">
        <v>205413</v>
      </c>
      <c r="M11" s="158">
        <v>714</v>
      </c>
      <c r="N11" s="158">
        <v>1090</v>
      </c>
      <c r="O11" s="158">
        <v>885</v>
      </c>
      <c r="P11" s="158">
        <v>99228</v>
      </c>
      <c r="Q11" s="158">
        <v>2153</v>
      </c>
      <c r="R11" s="158">
        <v>2730</v>
      </c>
      <c r="S11" s="158">
        <v>2414</v>
      </c>
      <c r="T11" s="158">
        <v>29764</v>
      </c>
      <c r="U11" s="158">
        <v>1869</v>
      </c>
      <c r="V11" s="158">
        <v>2310</v>
      </c>
      <c r="W11" s="158">
        <v>2018</v>
      </c>
      <c r="X11" s="162">
        <v>61593</v>
      </c>
      <c r="Z11" s="344"/>
      <c r="AA11" s="133"/>
      <c r="AB11" s="133"/>
      <c r="AC11" s="133"/>
      <c r="AD11" s="133"/>
      <c r="AE11" s="133"/>
    </row>
    <row r="12" spans="2:45" ht="11.25" customHeight="1" x14ac:dyDescent="0.15">
      <c r="B12" s="150"/>
      <c r="C12" s="151">
        <v>23</v>
      </c>
      <c r="D12" s="163"/>
      <c r="E12" s="289">
        <v>577.5</v>
      </c>
      <c r="F12" s="289">
        <v>924</v>
      </c>
      <c r="G12" s="289">
        <v>764.41657526864662</v>
      </c>
      <c r="H12" s="289">
        <v>107537.59999999999</v>
      </c>
      <c r="I12" s="289">
        <v>682.5</v>
      </c>
      <c r="J12" s="289">
        <v>1029</v>
      </c>
      <c r="K12" s="289">
        <v>783.09069906096306</v>
      </c>
      <c r="L12" s="289">
        <v>179753.30000000002</v>
      </c>
      <c r="M12" s="289">
        <v>651</v>
      </c>
      <c r="N12" s="289">
        <v>1029</v>
      </c>
      <c r="O12" s="289">
        <v>845.37271455406858</v>
      </c>
      <c r="P12" s="289">
        <v>66112.500000000015</v>
      </c>
      <c r="Q12" s="312">
        <v>2079</v>
      </c>
      <c r="R12" s="289">
        <v>2782.5</v>
      </c>
      <c r="S12" s="289">
        <v>2298.9861189310927</v>
      </c>
      <c r="T12" s="289">
        <v>7111.0000000000009</v>
      </c>
      <c r="U12" s="289">
        <v>1598.1000000000001</v>
      </c>
      <c r="V12" s="289">
        <v>2394</v>
      </c>
      <c r="W12" s="289">
        <v>2030.3413116364129</v>
      </c>
      <c r="X12" s="312">
        <v>15292.400000000001</v>
      </c>
      <c r="Z12" s="133"/>
      <c r="AA12" s="155"/>
      <c r="AB12" s="155"/>
      <c r="AC12" s="155"/>
      <c r="AD12" s="155"/>
      <c r="AE12" s="133"/>
    </row>
    <row r="13" spans="2:45" ht="11.25" customHeight="1" x14ac:dyDescent="0.15">
      <c r="B13" s="157" t="s">
        <v>367</v>
      </c>
      <c r="C13" s="133">
        <v>4</v>
      </c>
      <c r="D13" s="162" t="s">
        <v>395</v>
      </c>
      <c r="E13" s="230">
        <v>756</v>
      </c>
      <c r="F13" s="230">
        <v>756</v>
      </c>
      <c r="G13" s="230">
        <v>756</v>
      </c>
      <c r="H13" s="158">
        <v>2416.1999999999998</v>
      </c>
      <c r="I13" s="158">
        <v>714</v>
      </c>
      <c r="J13" s="158">
        <v>798</v>
      </c>
      <c r="K13" s="158">
        <v>743.74319066147871</v>
      </c>
      <c r="L13" s="158">
        <v>5297.7</v>
      </c>
      <c r="M13" s="212">
        <v>0</v>
      </c>
      <c r="N13" s="212">
        <v>0</v>
      </c>
      <c r="O13" s="212">
        <v>0</v>
      </c>
      <c r="P13" s="158">
        <v>680.7</v>
      </c>
      <c r="Q13" s="160">
        <v>2100</v>
      </c>
      <c r="R13" s="160">
        <v>2730</v>
      </c>
      <c r="S13" s="160">
        <v>2448.4206695778744</v>
      </c>
      <c r="T13" s="158">
        <v>986.3</v>
      </c>
      <c r="U13" s="158">
        <v>1995</v>
      </c>
      <c r="V13" s="158">
        <v>2362.5</v>
      </c>
      <c r="W13" s="158">
        <v>2171.1778846153848</v>
      </c>
      <c r="X13" s="162">
        <v>1168.2</v>
      </c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61"/>
      <c r="AM13" s="161"/>
      <c r="AN13" s="161"/>
      <c r="AO13" s="133"/>
      <c r="AP13" s="133"/>
      <c r="AQ13" s="133"/>
      <c r="AR13" s="133"/>
      <c r="AS13" s="133"/>
    </row>
    <row r="14" spans="2:45" ht="11.25" customHeight="1" x14ac:dyDescent="0.15">
      <c r="B14" s="157"/>
      <c r="C14" s="133">
        <v>5</v>
      </c>
      <c r="D14" s="162"/>
      <c r="E14" s="230">
        <v>756</v>
      </c>
      <c r="F14" s="230">
        <v>756</v>
      </c>
      <c r="G14" s="230">
        <v>756</v>
      </c>
      <c r="H14" s="158">
        <v>2480.1</v>
      </c>
      <c r="I14" s="158">
        <v>682.5</v>
      </c>
      <c r="J14" s="158">
        <v>798</v>
      </c>
      <c r="K14" s="158">
        <v>715.99651112080255</v>
      </c>
      <c r="L14" s="158">
        <v>918.90000000000009</v>
      </c>
      <c r="M14" s="230">
        <v>910.35</v>
      </c>
      <c r="N14" s="230">
        <v>910.35</v>
      </c>
      <c r="O14" s="230">
        <v>910.34866645499289</v>
      </c>
      <c r="P14" s="158">
        <v>1336.2</v>
      </c>
      <c r="Q14" s="160">
        <v>2205</v>
      </c>
      <c r="R14" s="160">
        <v>2730</v>
      </c>
      <c r="S14" s="160">
        <v>2515.1673640167364</v>
      </c>
      <c r="T14" s="158">
        <v>498.59999999999997</v>
      </c>
      <c r="U14" s="158">
        <v>2100</v>
      </c>
      <c r="V14" s="158">
        <v>2415</v>
      </c>
      <c r="W14" s="158">
        <v>2269.8552338530062</v>
      </c>
      <c r="X14" s="162">
        <v>843.2</v>
      </c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61"/>
      <c r="AM14" s="161"/>
      <c r="AN14" s="161"/>
      <c r="AO14" s="133"/>
      <c r="AP14" s="133"/>
      <c r="AQ14" s="133"/>
      <c r="AR14" s="133"/>
      <c r="AS14" s="133"/>
    </row>
    <row r="15" spans="2:45" ht="11.25" customHeight="1" x14ac:dyDescent="0.15">
      <c r="B15" s="157"/>
      <c r="C15" s="133">
        <v>6</v>
      </c>
      <c r="D15" s="162"/>
      <c r="E15" s="230">
        <v>756</v>
      </c>
      <c r="F15" s="230">
        <v>756</v>
      </c>
      <c r="G15" s="230">
        <v>756</v>
      </c>
      <c r="H15" s="158">
        <v>2547.8000000000002</v>
      </c>
      <c r="I15" s="158">
        <v>682.5</v>
      </c>
      <c r="J15" s="158">
        <v>798</v>
      </c>
      <c r="K15" s="158">
        <v>720.39274447949526</v>
      </c>
      <c r="L15" s="158">
        <v>3979.9</v>
      </c>
      <c r="M15" s="230">
        <v>882</v>
      </c>
      <c r="N15" s="230">
        <v>882</v>
      </c>
      <c r="O15" s="230">
        <v>882</v>
      </c>
      <c r="P15" s="158">
        <v>46.5</v>
      </c>
      <c r="Q15" s="160">
        <v>2047.5</v>
      </c>
      <c r="R15" s="160">
        <v>2730</v>
      </c>
      <c r="S15" s="160">
        <v>2524.2422037422039</v>
      </c>
      <c r="T15" s="158">
        <v>484</v>
      </c>
      <c r="U15" s="158">
        <v>2100</v>
      </c>
      <c r="V15" s="158">
        <v>2520</v>
      </c>
      <c r="W15" s="158">
        <v>2259.4221967963385</v>
      </c>
      <c r="X15" s="162">
        <v>381.7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61"/>
      <c r="AM15" s="161"/>
      <c r="AN15" s="161"/>
      <c r="AO15" s="133"/>
      <c r="AP15" s="133"/>
      <c r="AQ15" s="133"/>
      <c r="AR15" s="133"/>
      <c r="AS15" s="133"/>
    </row>
    <row r="16" spans="2:45" ht="11.25" customHeight="1" x14ac:dyDescent="0.15">
      <c r="B16" s="157"/>
      <c r="C16" s="133">
        <v>7</v>
      </c>
      <c r="D16" s="162"/>
      <c r="E16" s="230">
        <v>0</v>
      </c>
      <c r="F16" s="230">
        <v>0</v>
      </c>
      <c r="G16" s="230">
        <v>0</v>
      </c>
      <c r="H16" s="158">
        <v>2581.6000000000004</v>
      </c>
      <c r="I16" s="158">
        <v>714</v>
      </c>
      <c r="J16" s="158">
        <v>798</v>
      </c>
      <c r="K16" s="158">
        <v>760.68583162217647</v>
      </c>
      <c r="L16" s="158">
        <v>2685</v>
      </c>
      <c r="M16" s="230">
        <v>0</v>
      </c>
      <c r="N16" s="230">
        <v>0</v>
      </c>
      <c r="O16" s="230">
        <v>0</v>
      </c>
      <c r="P16" s="230">
        <v>0</v>
      </c>
      <c r="Q16" s="160">
        <v>2415</v>
      </c>
      <c r="R16" s="160">
        <v>2730</v>
      </c>
      <c r="S16" s="160">
        <v>2648.1703406813626</v>
      </c>
      <c r="T16" s="158">
        <v>764.2</v>
      </c>
      <c r="U16" s="158">
        <v>2152.5</v>
      </c>
      <c r="V16" s="158">
        <v>2415</v>
      </c>
      <c r="W16" s="158">
        <v>2351.3456973293769</v>
      </c>
      <c r="X16" s="158">
        <v>610.1</v>
      </c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61"/>
      <c r="AM16" s="161"/>
      <c r="AN16" s="161"/>
      <c r="AO16" s="133"/>
      <c r="AP16" s="133"/>
      <c r="AQ16" s="133"/>
      <c r="AR16" s="133"/>
      <c r="AS16" s="133"/>
    </row>
    <row r="17" spans="2:45" ht="11.25" customHeight="1" x14ac:dyDescent="0.15">
      <c r="B17" s="157"/>
      <c r="C17" s="133">
        <v>8</v>
      </c>
      <c r="D17" s="162"/>
      <c r="E17" s="230">
        <v>0</v>
      </c>
      <c r="F17" s="230">
        <v>0</v>
      </c>
      <c r="G17" s="230">
        <v>0</v>
      </c>
      <c r="H17" s="158">
        <v>664.9</v>
      </c>
      <c r="I17" s="158">
        <v>714</v>
      </c>
      <c r="J17" s="158">
        <v>798</v>
      </c>
      <c r="K17" s="158">
        <v>734.59024390243906</v>
      </c>
      <c r="L17" s="158">
        <v>2363.6</v>
      </c>
      <c r="M17" s="230">
        <v>910.35</v>
      </c>
      <c r="N17" s="230">
        <v>910.35</v>
      </c>
      <c r="O17" s="230">
        <v>910.35766423357677</v>
      </c>
      <c r="P17" s="230">
        <v>1471</v>
      </c>
      <c r="Q17" s="160">
        <v>2415</v>
      </c>
      <c r="R17" s="160">
        <v>2730</v>
      </c>
      <c r="S17" s="160">
        <v>2574.1110108303246</v>
      </c>
      <c r="T17" s="158">
        <v>711.40000000000009</v>
      </c>
      <c r="U17" s="158">
        <v>2310</v>
      </c>
      <c r="V17" s="158">
        <v>2310</v>
      </c>
      <c r="W17" s="158">
        <v>2310</v>
      </c>
      <c r="X17" s="162">
        <v>948.40000000000009</v>
      </c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61"/>
      <c r="AM17" s="161"/>
      <c r="AN17" s="161"/>
      <c r="AO17" s="133"/>
      <c r="AP17" s="133"/>
      <c r="AQ17" s="133"/>
      <c r="AR17" s="133"/>
      <c r="AS17" s="133"/>
    </row>
    <row r="18" spans="2:45" ht="11.25" customHeight="1" x14ac:dyDescent="0.15">
      <c r="B18" s="157"/>
      <c r="C18" s="133">
        <v>9</v>
      </c>
      <c r="D18" s="162"/>
      <c r="E18" s="230">
        <v>714</v>
      </c>
      <c r="F18" s="230">
        <v>756</v>
      </c>
      <c r="G18" s="230">
        <v>754.02995391705065</v>
      </c>
      <c r="H18" s="158">
        <v>4183.2</v>
      </c>
      <c r="I18" s="158">
        <v>682.5</v>
      </c>
      <c r="J18" s="158">
        <v>798</v>
      </c>
      <c r="K18" s="158">
        <v>740.47199132634626</v>
      </c>
      <c r="L18" s="158">
        <v>3040.1000000000004</v>
      </c>
      <c r="M18" s="230">
        <v>682.5</v>
      </c>
      <c r="N18" s="230">
        <v>910.35</v>
      </c>
      <c r="O18" s="230">
        <v>855.07411545623836</v>
      </c>
      <c r="P18" s="230">
        <v>1675</v>
      </c>
      <c r="Q18" s="160">
        <v>2467.5</v>
      </c>
      <c r="R18" s="160">
        <v>2730</v>
      </c>
      <c r="S18" s="160">
        <v>2531.180652217141</v>
      </c>
      <c r="T18" s="158">
        <v>559.29999999999995</v>
      </c>
      <c r="U18" s="158">
        <v>2205</v>
      </c>
      <c r="V18" s="158">
        <v>2415</v>
      </c>
      <c r="W18" s="158">
        <v>2242.2770357604486</v>
      </c>
      <c r="X18" s="162">
        <v>1176.3</v>
      </c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61"/>
      <c r="AM18" s="161"/>
      <c r="AN18" s="161"/>
      <c r="AO18" s="133"/>
      <c r="AP18" s="133"/>
      <c r="AQ18" s="133"/>
      <c r="AR18" s="133"/>
      <c r="AS18" s="133"/>
    </row>
    <row r="19" spans="2:45" ht="11.25" customHeight="1" x14ac:dyDescent="0.15">
      <c r="B19" s="157"/>
      <c r="C19" s="133">
        <v>10</v>
      </c>
      <c r="D19" s="162"/>
      <c r="E19" s="230">
        <v>756</v>
      </c>
      <c r="F19" s="230">
        <v>756</v>
      </c>
      <c r="G19" s="230">
        <v>756</v>
      </c>
      <c r="H19" s="158">
        <v>2688.9</v>
      </c>
      <c r="I19" s="158">
        <v>697.83</v>
      </c>
      <c r="J19" s="158">
        <v>798</v>
      </c>
      <c r="K19" s="158">
        <v>734.65470852017938</v>
      </c>
      <c r="L19" s="158">
        <v>3966.7</v>
      </c>
      <c r="M19" s="230">
        <v>787.5</v>
      </c>
      <c r="N19" s="230">
        <v>787.5</v>
      </c>
      <c r="O19" s="230">
        <v>787.5</v>
      </c>
      <c r="P19" s="230">
        <v>188.5</v>
      </c>
      <c r="Q19" s="160">
        <v>2047.5</v>
      </c>
      <c r="R19" s="160">
        <v>2730</v>
      </c>
      <c r="S19" s="160">
        <v>2501.4919964708847</v>
      </c>
      <c r="T19" s="158">
        <v>921</v>
      </c>
      <c r="U19" s="158">
        <v>2047.5</v>
      </c>
      <c r="V19" s="158">
        <v>2415</v>
      </c>
      <c r="W19" s="158">
        <v>2186.9305130168459</v>
      </c>
      <c r="X19" s="162">
        <v>908.5</v>
      </c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61"/>
      <c r="AM19" s="161"/>
      <c r="AN19" s="161"/>
      <c r="AO19" s="133"/>
      <c r="AP19" s="133"/>
      <c r="AQ19" s="133"/>
      <c r="AR19" s="133"/>
      <c r="AS19" s="133"/>
    </row>
    <row r="20" spans="2:45" ht="11.25" customHeight="1" x14ac:dyDescent="0.15">
      <c r="B20" s="157"/>
      <c r="C20" s="133">
        <v>11</v>
      </c>
      <c r="D20" s="162"/>
      <c r="E20" s="230">
        <v>653.1</v>
      </c>
      <c r="F20" s="230">
        <v>756</v>
      </c>
      <c r="G20" s="230">
        <v>658.91616405307616</v>
      </c>
      <c r="H20" s="158">
        <v>4461.1000000000004</v>
      </c>
      <c r="I20" s="158">
        <v>661.5</v>
      </c>
      <c r="J20" s="158">
        <v>777</v>
      </c>
      <c r="K20" s="158">
        <v>705.77710843373495</v>
      </c>
      <c r="L20" s="158">
        <v>25255.200000000001</v>
      </c>
      <c r="M20" s="230">
        <v>735</v>
      </c>
      <c r="N20" s="230">
        <v>756</v>
      </c>
      <c r="O20" s="230">
        <v>745.01960784313735</v>
      </c>
      <c r="P20" s="230">
        <v>399.09999999999997</v>
      </c>
      <c r="Q20" s="160">
        <v>2047.5</v>
      </c>
      <c r="R20" s="160">
        <v>2730</v>
      </c>
      <c r="S20" s="160">
        <v>2494.9632490345093</v>
      </c>
      <c r="T20" s="158">
        <v>895.09999999999991</v>
      </c>
      <c r="U20" s="158">
        <v>2100</v>
      </c>
      <c r="V20" s="158">
        <v>2415</v>
      </c>
      <c r="W20" s="158">
        <v>2268.6200209643607</v>
      </c>
      <c r="X20" s="162">
        <v>1163.6999999999998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61"/>
      <c r="AM20" s="161"/>
      <c r="AN20" s="161"/>
      <c r="AO20" s="133"/>
      <c r="AP20" s="133"/>
      <c r="AQ20" s="133"/>
      <c r="AR20" s="133"/>
      <c r="AS20" s="133"/>
    </row>
    <row r="21" spans="2:45" ht="11.25" customHeight="1" x14ac:dyDescent="0.15">
      <c r="B21" s="150"/>
      <c r="C21" s="151">
        <v>12</v>
      </c>
      <c r="D21" s="163"/>
      <c r="E21" s="248">
        <v>0</v>
      </c>
      <c r="F21" s="248">
        <v>0</v>
      </c>
      <c r="G21" s="248">
        <v>0</v>
      </c>
      <c r="H21" s="166">
        <v>3659</v>
      </c>
      <c r="I21" s="166">
        <v>661.5</v>
      </c>
      <c r="J21" s="166">
        <v>777</v>
      </c>
      <c r="K21" s="166">
        <v>690.9615905245347</v>
      </c>
      <c r="L21" s="166">
        <v>21727</v>
      </c>
      <c r="M21" s="248">
        <v>0</v>
      </c>
      <c r="N21" s="248">
        <v>0</v>
      </c>
      <c r="O21" s="248">
        <v>0</v>
      </c>
      <c r="P21" s="248">
        <v>961.6</v>
      </c>
      <c r="Q21" s="172">
        <v>2257.5</v>
      </c>
      <c r="R21" s="172">
        <v>2730</v>
      </c>
      <c r="S21" s="172">
        <v>2494.8181490817433</v>
      </c>
      <c r="T21" s="166">
        <v>904</v>
      </c>
      <c r="U21" s="166">
        <v>2205</v>
      </c>
      <c r="V21" s="166">
        <v>2415</v>
      </c>
      <c r="W21" s="166">
        <v>2321.3653136531366</v>
      </c>
      <c r="X21" s="163">
        <v>1080</v>
      </c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61"/>
      <c r="AM21" s="161"/>
      <c r="AN21" s="161"/>
      <c r="AO21" s="133"/>
      <c r="AP21" s="133"/>
      <c r="AQ21" s="133"/>
      <c r="AR21" s="133"/>
      <c r="AS21" s="133"/>
    </row>
    <row r="22" spans="2:45" ht="11.25" customHeight="1" x14ac:dyDescent="0.15">
      <c r="B22" s="157" t="s">
        <v>413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7"/>
      <c r="R22" s="157"/>
      <c r="S22" s="158"/>
      <c r="T22" s="158"/>
      <c r="U22" s="157"/>
      <c r="V22" s="158"/>
      <c r="W22" s="133"/>
      <c r="X22" s="158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61"/>
      <c r="AM22" s="161"/>
      <c r="AN22" s="161"/>
      <c r="AO22" s="133"/>
      <c r="AP22" s="133"/>
      <c r="AQ22" s="133"/>
      <c r="AR22" s="133"/>
      <c r="AS22" s="133"/>
    </row>
    <row r="23" spans="2:45" ht="11.25" customHeight="1" x14ac:dyDescent="0.15">
      <c r="B23" s="157"/>
      <c r="C23" s="133"/>
      <c r="E23" s="159"/>
      <c r="F23" s="160"/>
      <c r="G23" s="161"/>
      <c r="H23" s="158"/>
      <c r="I23" s="159"/>
      <c r="J23" s="160"/>
      <c r="K23" s="161"/>
      <c r="L23" s="158"/>
      <c r="M23" s="159"/>
      <c r="N23" s="160"/>
      <c r="O23" s="161"/>
      <c r="P23" s="158"/>
      <c r="Q23" s="159"/>
      <c r="R23" s="159"/>
      <c r="S23" s="160"/>
      <c r="T23" s="158"/>
      <c r="U23" s="157"/>
      <c r="V23" s="158"/>
      <c r="W23" s="133"/>
      <c r="X23" s="158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61"/>
      <c r="AM23" s="161"/>
      <c r="AN23" s="161"/>
      <c r="AO23" s="133"/>
      <c r="AP23" s="133"/>
      <c r="AQ23" s="133"/>
      <c r="AR23" s="133"/>
      <c r="AS23" s="133"/>
    </row>
    <row r="24" spans="2:45" ht="11.25" customHeight="1" x14ac:dyDescent="0.15">
      <c r="B24" s="298">
        <v>41246</v>
      </c>
      <c r="C24" s="284"/>
      <c r="D24" s="299">
        <v>41257</v>
      </c>
      <c r="E24" s="230">
        <v>0</v>
      </c>
      <c r="F24" s="230">
        <v>0</v>
      </c>
      <c r="G24" s="230">
        <v>0</v>
      </c>
      <c r="H24" s="160">
        <v>1247.2</v>
      </c>
      <c r="I24" s="230">
        <v>661.5</v>
      </c>
      <c r="J24" s="230">
        <v>777</v>
      </c>
      <c r="K24" s="230">
        <v>679.82449993629768</v>
      </c>
      <c r="L24" s="160">
        <v>6796.7</v>
      </c>
      <c r="M24" s="230">
        <v>0</v>
      </c>
      <c r="N24" s="230">
        <v>0</v>
      </c>
      <c r="O24" s="230">
        <v>0</v>
      </c>
      <c r="P24" s="230">
        <v>694.6</v>
      </c>
      <c r="Q24" s="230">
        <v>2257.5</v>
      </c>
      <c r="R24" s="230">
        <v>2730</v>
      </c>
      <c r="S24" s="230">
        <v>2478.8925501432673</v>
      </c>
      <c r="T24" s="230">
        <v>544</v>
      </c>
      <c r="U24" s="230">
        <v>2415</v>
      </c>
      <c r="V24" s="230">
        <v>2415</v>
      </c>
      <c r="W24" s="230">
        <v>2415</v>
      </c>
      <c r="X24" s="230">
        <v>190.2</v>
      </c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61"/>
      <c r="AM24" s="161"/>
      <c r="AN24" s="161"/>
      <c r="AO24" s="133"/>
      <c r="AP24" s="133"/>
      <c r="AQ24" s="133"/>
      <c r="AR24" s="133"/>
      <c r="AS24" s="133"/>
    </row>
    <row r="25" spans="2:45" ht="11.25" customHeight="1" x14ac:dyDescent="0.15">
      <c r="B25" s="298">
        <v>41260</v>
      </c>
      <c r="C25" s="284"/>
      <c r="D25" s="284">
        <v>41270</v>
      </c>
      <c r="E25" s="230">
        <v>0</v>
      </c>
      <c r="F25" s="230">
        <v>0</v>
      </c>
      <c r="G25" s="230">
        <v>0</v>
      </c>
      <c r="H25" s="435">
        <v>927.5</v>
      </c>
      <c r="I25" s="584">
        <v>777</v>
      </c>
      <c r="J25" s="435">
        <v>777</v>
      </c>
      <c r="K25" s="585">
        <v>777</v>
      </c>
      <c r="L25" s="435">
        <v>13262.6</v>
      </c>
      <c r="M25" s="230">
        <v>0</v>
      </c>
      <c r="N25" s="230">
        <v>0</v>
      </c>
      <c r="O25" s="230">
        <v>0</v>
      </c>
      <c r="P25" s="230">
        <v>267</v>
      </c>
      <c r="Q25" s="584">
        <v>2257.5</v>
      </c>
      <c r="R25" s="584">
        <v>2730</v>
      </c>
      <c r="S25" s="435">
        <v>2521.7466085271321</v>
      </c>
      <c r="T25" s="435">
        <v>328.5</v>
      </c>
      <c r="U25" s="584">
        <v>2205</v>
      </c>
      <c r="V25" s="435">
        <v>2415</v>
      </c>
      <c r="W25" s="585">
        <v>2310.5761316872431</v>
      </c>
      <c r="X25" s="435">
        <v>829.1</v>
      </c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</row>
    <row r="26" spans="2:45" ht="11.25" customHeight="1" x14ac:dyDescent="0.15">
      <c r="B26" s="579"/>
      <c r="C26" s="288"/>
      <c r="D26" s="288">
        <v>41636</v>
      </c>
      <c r="E26" s="243"/>
      <c r="F26" s="243"/>
      <c r="G26" s="243"/>
      <c r="H26" s="586">
        <v>1484</v>
      </c>
      <c r="I26" s="243"/>
      <c r="J26" s="243"/>
      <c r="K26" s="243"/>
      <c r="L26" s="243">
        <v>1668</v>
      </c>
      <c r="M26" s="248"/>
      <c r="N26" s="248"/>
      <c r="O26" s="248"/>
      <c r="P26" s="243"/>
      <c r="Q26" s="243"/>
      <c r="R26" s="243"/>
      <c r="S26" s="243"/>
      <c r="T26" s="243">
        <v>31</v>
      </c>
      <c r="U26" s="243"/>
      <c r="V26" s="243"/>
      <c r="W26" s="243"/>
      <c r="X26" s="243">
        <v>61</v>
      </c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</row>
    <row r="27" spans="2:45" ht="11.25" customHeight="1" x14ac:dyDescent="0.15">
      <c r="B27" s="157"/>
      <c r="C27" s="146" t="s">
        <v>83</v>
      </c>
      <c r="D27" s="232"/>
      <c r="E27" s="157" t="s">
        <v>414</v>
      </c>
      <c r="I27" s="157" t="s">
        <v>198</v>
      </c>
      <c r="M27" s="157" t="s">
        <v>199</v>
      </c>
      <c r="N27" s="133"/>
      <c r="O27" s="133"/>
      <c r="P27" s="162"/>
      <c r="Q27" s="157" t="s">
        <v>415</v>
      </c>
      <c r="R27" s="133"/>
      <c r="S27" s="133"/>
      <c r="T27" s="162"/>
      <c r="U27" s="157" t="s">
        <v>201</v>
      </c>
      <c r="V27" s="133"/>
      <c r="W27" s="133"/>
      <c r="X27" s="162"/>
      <c r="Z27" s="278"/>
      <c r="AA27" s="278"/>
      <c r="AB27" s="278"/>
      <c r="AC27" s="278"/>
      <c r="AD27" s="278"/>
      <c r="AE27" s="278"/>
    </row>
    <row r="28" spans="2:45" ht="11.25" customHeight="1" x14ac:dyDescent="0.15">
      <c r="B28" s="157"/>
      <c r="C28" s="150"/>
      <c r="D28" s="163"/>
      <c r="E28" s="310"/>
      <c r="F28" s="311"/>
      <c r="G28" s="311"/>
      <c r="H28" s="311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50"/>
      <c r="V28" s="151"/>
      <c r="W28" s="151"/>
      <c r="X28" s="163"/>
      <c r="Z28" s="155"/>
      <c r="AA28" s="155"/>
      <c r="AB28" s="155"/>
      <c r="AC28" s="155"/>
      <c r="AD28" s="155"/>
      <c r="AE28" s="155"/>
    </row>
    <row r="29" spans="2:45" ht="11.25" customHeight="1" x14ac:dyDescent="0.15">
      <c r="B29" s="503" t="s">
        <v>311</v>
      </c>
      <c r="C29" s="504"/>
      <c r="D29" s="505"/>
      <c r="E29" s="168" t="s">
        <v>90</v>
      </c>
      <c r="F29" s="147" t="s">
        <v>91</v>
      </c>
      <c r="G29" s="224" t="s">
        <v>92</v>
      </c>
      <c r="H29" s="147" t="s">
        <v>93</v>
      </c>
      <c r="I29" s="168" t="s">
        <v>90</v>
      </c>
      <c r="J29" s="147" t="s">
        <v>91</v>
      </c>
      <c r="K29" s="224" t="s">
        <v>92</v>
      </c>
      <c r="L29" s="147" t="s">
        <v>93</v>
      </c>
      <c r="M29" s="168" t="s">
        <v>90</v>
      </c>
      <c r="N29" s="147" t="s">
        <v>91</v>
      </c>
      <c r="O29" s="224" t="s">
        <v>92</v>
      </c>
      <c r="P29" s="147" t="s">
        <v>93</v>
      </c>
      <c r="Q29" s="168" t="s">
        <v>90</v>
      </c>
      <c r="R29" s="147" t="s">
        <v>91</v>
      </c>
      <c r="S29" s="224" t="s">
        <v>92</v>
      </c>
      <c r="T29" s="147" t="s">
        <v>93</v>
      </c>
      <c r="U29" s="168" t="s">
        <v>90</v>
      </c>
      <c r="V29" s="147" t="s">
        <v>91</v>
      </c>
      <c r="W29" s="224" t="s">
        <v>92</v>
      </c>
      <c r="X29" s="147" t="s">
        <v>93</v>
      </c>
      <c r="Z29" s="155"/>
      <c r="AA29" s="155"/>
      <c r="AB29" s="155"/>
      <c r="AC29" s="155"/>
      <c r="AD29" s="155"/>
      <c r="AE29" s="155"/>
    </row>
    <row r="30" spans="2:45" ht="11.25" customHeight="1" x14ac:dyDescent="0.15">
      <c r="B30" s="150"/>
      <c r="C30" s="151"/>
      <c r="D30" s="151"/>
      <c r="E30" s="152"/>
      <c r="F30" s="153"/>
      <c r="G30" s="154" t="s">
        <v>94</v>
      </c>
      <c r="H30" s="153"/>
      <c r="I30" s="152"/>
      <c r="J30" s="153"/>
      <c r="K30" s="154" t="s">
        <v>94</v>
      </c>
      <c r="L30" s="153"/>
      <c r="M30" s="152"/>
      <c r="N30" s="153"/>
      <c r="O30" s="154" t="s">
        <v>94</v>
      </c>
      <c r="P30" s="153"/>
      <c r="Q30" s="152"/>
      <c r="R30" s="153"/>
      <c r="S30" s="154" t="s">
        <v>94</v>
      </c>
      <c r="T30" s="153"/>
      <c r="U30" s="152"/>
      <c r="V30" s="153"/>
      <c r="W30" s="154" t="s">
        <v>94</v>
      </c>
      <c r="X30" s="153"/>
      <c r="Z30" s="155"/>
      <c r="AA30" s="155"/>
      <c r="AB30" s="155"/>
      <c r="AC30" s="155"/>
      <c r="AD30" s="155"/>
      <c r="AE30" s="155"/>
    </row>
    <row r="31" spans="2:45" ht="11.25" customHeight="1" x14ac:dyDescent="0.15">
      <c r="B31" s="157" t="s">
        <v>0</v>
      </c>
      <c r="C31" s="133">
        <v>21</v>
      </c>
      <c r="D31" s="134" t="s">
        <v>1</v>
      </c>
      <c r="E31" s="157">
        <v>2310</v>
      </c>
      <c r="F31" s="158">
        <v>3518</v>
      </c>
      <c r="G31" s="133">
        <v>2780</v>
      </c>
      <c r="H31" s="158">
        <v>36391</v>
      </c>
      <c r="I31" s="157">
        <v>609</v>
      </c>
      <c r="J31" s="158">
        <v>840</v>
      </c>
      <c r="K31" s="133">
        <v>730</v>
      </c>
      <c r="L31" s="158">
        <v>56749</v>
      </c>
      <c r="M31" s="157">
        <v>599</v>
      </c>
      <c r="N31" s="158">
        <v>819</v>
      </c>
      <c r="O31" s="133">
        <v>743</v>
      </c>
      <c r="P31" s="158">
        <v>147187</v>
      </c>
      <c r="Q31" s="157">
        <v>630</v>
      </c>
      <c r="R31" s="158">
        <v>893</v>
      </c>
      <c r="S31" s="133">
        <v>764</v>
      </c>
      <c r="T31" s="158">
        <v>142928</v>
      </c>
      <c r="U31" s="157">
        <v>617</v>
      </c>
      <c r="V31" s="158">
        <v>788</v>
      </c>
      <c r="W31" s="133">
        <v>705</v>
      </c>
      <c r="X31" s="158">
        <v>118725</v>
      </c>
      <c r="Z31" s="155"/>
      <c r="AA31" s="155"/>
      <c r="AB31" s="155"/>
      <c r="AC31" s="155"/>
      <c r="AD31" s="155"/>
      <c r="AE31" s="155"/>
    </row>
    <row r="32" spans="2:45" ht="11.25" customHeight="1" x14ac:dyDescent="0.15">
      <c r="B32" s="157"/>
      <c r="C32" s="133">
        <v>22</v>
      </c>
      <c r="D32" s="162"/>
      <c r="E32" s="158">
        <v>2783</v>
      </c>
      <c r="F32" s="158">
        <v>3360</v>
      </c>
      <c r="G32" s="158">
        <v>3067</v>
      </c>
      <c r="H32" s="158">
        <v>15949</v>
      </c>
      <c r="I32" s="158">
        <v>683</v>
      </c>
      <c r="J32" s="158">
        <v>840</v>
      </c>
      <c r="K32" s="158">
        <v>746</v>
      </c>
      <c r="L32" s="158">
        <v>23831</v>
      </c>
      <c r="M32" s="158">
        <v>662</v>
      </c>
      <c r="N32" s="158">
        <v>840</v>
      </c>
      <c r="O32" s="158">
        <v>735</v>
      </c>
      <c r="P32" s="158">
        <v>141064</v>
      </c>
      <c r="Q32" s="158">
        <v>735</v>
      </c>
      <c r="R32" s="158">
        <v>903</v>
      </c>
      <c r="S32" s="158">
        <v>800</v>
      </c>
      <c r="T32" s="158">
        <v>22668</v>
      </c>
      <c r="U32" s="158">
        <v>609</v>
      </c>
      <c r="V32" s="158">
        <v>788</v>
      </c>
      <c r="W32" s="158">
        <v>712</v>
      </c>
      <c r="X32" s="162">
        <v>66862</v>
      </c>
      <c r="Z32" s="133"/>
      <c r="AA32" s="133"/>
      <c r="AB32" s="133"/>
      <c r="AC32" s="133"/>
      <c r="AD32" s="133"/>
    </row>
    <row r="33" spans="2:45" ht="11.25" customHeight="1" x14ac:dyDescent="0.15">
      <c r="B33" s="150"/>
      <c r="C33" s="151">
        <v>23</v>
      </c>
      <c r="D33" s="163"/>
      <c r="E33" s="289">
        <v>2677.5</v>
      </c>
      <c r="F33" s="289">
        <v>3360</v>
      </c>
      <c r="G33" s="289">
        <v>2882.2891580643245</v>
      </c>
      <c r="H33" s="289">
        <v>15611.700000000003</v>
      </c>
      <c r="I33" s="289">
        <v>696.15</v>
      </c>
      <c r="J33" s="289">
        <v>861</v>
      </c>
      <c r="K33" s="289">
        <v>759.51320693939533</v>
      </c>
      <c r="L33" s="289">
        <v>24794.799999999999</v>
      </c>
      <c r="M33" s="289">
        <v>661.5</v>
      </c>
      <c r="N33" s="289">
        <v>913.5</v>
      </c>
      <c r="O33" s="289">
        <v>847.43101572240937</v>
      </c>
      <c r="P33" s="289">
        <v>132310.6</v>
      </c>
      <c r="Q33" s="289">
        <v>756</v>
      </c>
      <c r="R33" s="289">
        <v>1050</v>
      </c>
      <c r="S33" s="289">
        <v>883.18832398848303</v>
      </c>
      <c r="T33" s="289">
        <v>82273.5</v>
      </c>
      <c r="U33" s="289">
        <v>661.5</v>
      </c>
      <c r="V33" s="289">
        <v>790.02</v>
      </c>
      <c r="W33" s="289">
        <v>758.96404202287226</v>
      </c>
      <c r="X33" s="312">
        <v>48344.599999999991</v>
      </c>
      <c r="Z33" s="278"/>
      <c r="AA33" s="155"/>
      <c r="AB33" s="155"/>
      <c r="AC33" s="155"/>
      <c r="AD33" s="155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</row>
    <row r="34" spans="2:45" ht="11.25" customHeight="1" x14ac:dyDescent="0.15">
      <c r="B34" s="157" t="s">
        <v>367</v>
      </c>
      <c r="C34" s="133">
        <v>4</v>
      </c>
      <c r="D34" s="162" t="s">
        <v>395</v>
      </c>
      <c r="E34" s="160">
        <v>3202.5</v>
      </c>
      <c r="F34" s="160">
        <v>3360</v>
      </c>
      <c r="G34" s="160">
        <v>3213.7795663600532</v>
      </c>
      <c r="H34" s="158">
        <v>683.4</v>
      </c>
      <c r="I34" s="230">
        <v>745.5</v>
      </c>
      <c r="J34" s="230">
        <v>871.5</v>
      </c>
      <c r="K34" s="230">
        <v>822.95593869731806</v>
      </c>
      <c r="L34" s="158">
        <v>2234</v>
      </c>
      <c r="M34" s="158">
        <v>735</v>
      </c>
      <c r="N34" s="158">
        <v>892.5</v>
      </c>
      <c r="O34" s="158">
        <v>885.94631210435421</v>
      </c>
      <c r="P34" s="158">
        <v>6717.7000000000007</v>
      </c>
      <c r="Q34" s="230">
        <v>840</v>
      </c>
      <c r="R34" s="230">
        <v>945</v>
      </c>
      <c r="S34" s="230">
        <v>913.10635042081117</v>
      </c>
      <c r="T34" s="158">
        <v>3743.2000000000003</v>
      </c>
      <c r="U34" s="212">
        <v>0</v>
      </c>
      <c r="V34" s="212">
        <v>0</v>
      </c>
      <c r="W34" s="212">
        <v>0</v>
      </c>
      <c r="X34" s="162">
        <v>4187.1000000000004</v>
      </c>
      <c r="Z34" s="161"/>
      <c r="AA34" s="161"/>
      <c r="AB34" s="161"/>
      <c r="AC34" s="133"/>
      <c r="AD34" s="161"/>
      <c r="AE34" s="161"/>
      <c r="AF34" s="161"/>
      <c r="AG34" s="133"/>
      <c r="AH34" s="133"/>
      <c r="AI34" s="133"/>
      <c r="AJ34" s="133"/>
      <c r="AK34" s="133"/>
      <c r="AL34" s="161"/>
      <c r="AM34" s="161"/>
      <c r="AN34" s="161"/>
      <c r="AO34" s="133"/>
      <c r="AP34" s="133"/>
      <c r="AQ34" s="133"/>
      <c r="AR34" s="133"/>
      <c r="AS34" s="133"/>
    </row>
    <row r="35" spans="2:45" ht="11.25" customHeight="1" x14ac:dyDescent="0.15">
      <c r="B35" s="157"/>
      <c r="C35" s="133">
        <v>5</v>
      </c>
      <c r="D35" s="162"/>
      <c r="E35" s="160">
        <v>3360</v>
      </c>
      <c r="F35" s="160">
        <v>3360</v>
      </c>
      <c r="G35" s="160">
        <v>3360</v>
      </c>
      <c r="H35" s="158">
        <v>577</v>
      </c>
      <c r="I35" s="230">
        <v>777</v>
      </c>
      <c r="J35" s="230">
        <v>944.79</v>
      </c>
      <c r="K35" s="230">
        <v>888.98623853211006</v>
      </c>
      <c r="L35" s="158">
        <v>3140.2</v>
      </c>
      <c r="M35" s="158">
        <v>756</v>
      </c>
      <c r="N35" s="158">
        <v>892.5</v>
      </c>
      <c r="O35" s="158">
        <v>817.99979246653515</v>
      </c>
      <c r="P35" s="158">
        <v>10758.7</v>
      </c>
      <c r="Q35" s="230">
        <v>861</v>
      </c>
      <c r="R35" s="230">
        <v>997.5</v>
      </c>
      <c r="S35" s="230">
        <v>943.42047487396326</v>
      </c>
      <c r="T35" s="158">
        <v>7599.7999999999993</v>
      </c>
      <c r="U35" s="212">
        <v>0</v>
      </c>
      <c r="V35" s="212">
        <v>0</v>
      </c>
      <c r="W35" s="212">
        <v>0</v>
      </c>
      <c r="X35" s="162">
        <v>6015</v>
      </c>
      <c r="Z35" s="161"/>
      <c r="AA35" s="161"/>
      <c r="AB35" s="161"/>
      <c r="AC35" s="133"/>
      <c r="AD35" s="161"/>
      <c r="AE35" s="161"/>
      <c r="AF35" s="161"/>
      <c r="AG35" s="133"/>
      <c r="AH35" s="133"/>
      <c r="AI35" s="133"/>
      <c r="AJ35" s="133"/>
      <c r="AK35" s="133"/>
      <c r="AL35" s="161"/>
      <c r="AM35" s="161"/>
      <c r="AN35" s="161"/>
      <c r="AO35" s="133"/>
      <c r="AP35" s="133"/>
      <c r="AQ35" s="133"/>
      <c r="AR35" s="133"/>
      <c r="AS35" s="133"/>
    </row>
    <row r="36" spans="2:45" ht="11.25" customHeight="1" x14ac:dyDescent="0.15">
      <c r="B36" s="157"/>
      <c r="C36" s="133">
        <v>6</v>
      </c>
      <c r="D36" s="162"/>
      <c r="E36" s="160">
        <v>3307.5</v>
      </c>
      <c r="F36" s="160">
        <v>3360</v>
      </c>
      <c r="G36" s="160">
        <v>3317.1731054977713</v>
      </c>
      <c r="H36" s="158">
        <v>688.3</v>
      </c>
      <c r="I36" s="230">
        <v>783.72</v>
      </c>
      <c r="J36" s="230">
        <v>944.79</v>
      </c>
      <c r="K36" s="230">
        <v>829.00269106566213</v>
      </c>
      <c r="L36" s="158">
        <v>3597.2</v>
      </c>
      <c r="M36" s="158">
        <v>730.06499999999994</v>
      </c>
      <c r="N36" s="158">
        <v>892.5</v>
      </c>
      <c r="O36" s="158">
        <v>798.6879496402878</v>
      </c>
      <c r="P36" s="158">
        <v>8205.2000000000007</v>
      </c>
      <c r="Q36" s="230">
        <v>861</v>
      </c>
      <c r="R36" s="230">
        <v>997.5</v>
      </c>
      <c r="S36" s="230">
        <v>943.39409600560634</v>
      </c>
      <c r="T36" s="158">
        <v>5659.5</v>
      </c>
      <c r="U36" s="212">
        <v>0</v>
      </c>
      <c r="V36" s="212">
        <v>0</v>
      </c>
      <c r="W36" s="212">
        <v>0</v>
      </c>
      <c r="X36" s="233">
        <v>0</v>
      </c>
      <c r="Z36" s="161"/>
      <c r="AA36" s="161"/>
      <c r="AB36" s="161"/>
      <c r="AC36" s="133"/>
      <c r="AD36" s="161"/>
      <c r="AE36" s="161"/>
      <c r="AF36" s="161"/>
      <c r="AG36" s="133"/>
      <c r="AH36" s="133"/>
      <c r="AI36" s="133"/>
      <c r="AJ36" s="133"/>
      <c r="AK36" s="133"/>
      <c r="AL36" s="161"/>
      <c r="AM36" s="161"/>
      <c r="AN36" s="161"/>
      <c r="AO36" s="133"/>
      <c r="AP36" s="133"/>
      <c r="AQ36" s="133"/>
      <c r="AR36" s="133"/>
      <c r="AS36" s="133"/>
    </row>
    <row r="37" spans="2:45" ht="11.25" customHeight="1" x14ac:dyDescent="0.15">
      <c r="B37" s="157"/>
      <c r="C37" s="133">
        <v>7</v>
      </c>
      <c r="D37" s="162"/>
      <c r="E37" s="160">
        <v>3307.5</v>
      </c>
      <c r="F37" s="543">
        <v>3465</v>
      </c>
      <c r="G37" s="160">
        <v>3360.9623217922617</v>
      </c>
      <c r="H37" s="158">
        <v>670.5</v>
      </c>
      <c r="I37" s="230">
        <v>799.995</v>
      </c>
      <c r="J37" s="230">
        <v>871.5</v>
      </c>
      <c r="K37" s="230">
        <v>861.58897485493219</v>
      </c>
      <c r="L37" s="158">
        <v>4480.2</v>
      </c>
      <c r="M37" s="158">
        <v>682.5</v>
      </c>
      <c r="N37" s="158">
        <v>892.5</v>
      </c>
      <c r="O37" s="158">
        <v>813.06652360515011</v>
      </c>
      <c r="P37" s="158">
        <v>8537.0999999999985</v>
      </c>
      <c r="Q37" s="230">
        <v>892.5</v>
      </c>
      <c r="R37" s="230">
        <v>997.5</v>
      </c>
      <c r="S37" s="230">
        <v>946.42555438225986</v>
      </c>
      <c r="T37" s="158">
        <v>6576.7999999999993</v>
      </c>
      <c r="U37" s="230">
        <v>777</v>
      </c>
      <c r="V37" s="230">
        <v>777</v>
      </c>
      <c r="W37" s="230">
        <v>777</v>
      </c>
      <c r="X37" s="385">
        <v>78.400000000000006</v>
      </c>
      <c r="Z37" s="161"/>
      <c r="AA37" s="161"/>
      <c r="AB37" s="161"/>
      <c r="AC37" s="133"/>
      <c r="AD37" s="161"/>
      <c r="AE37" s="161"/>
      <c r="AF37" s="161"/>
      <c r="AG37" s="133"/>
      <c r="AH37" s="133"/>
      <c r="AI37" s="133"/>
      <c r="AJ37" s="133"/>
      <c r="AK37" s="133"/>
      <c r="AL37" s="161"/>
      <c r="AM37" s="161"/>
      <c r="AN37" s="161"/>
      <c r="AO37" s="133"/>
      <c r="AP37" s="133"/>
      <c r="AQ37" s="133"/>
      <c r="AR37" s="133"/>
      <c r="AS37" s="133"/>
    </row>
    <row r="38" spans="2:45" ht="11.25" customHeight="1" x14ac:dyDescent="0.15">
      <c r="B38" s="157"/>
      <c r="C38" s="133">
        <v>8</v>
      </c>
      <c r="D38" s="162"/>
      <c r="E38" s="160">
        <v>3465</v>
      </c>
      <c r="F38" s="160">
        <v>3465</v>
      </c>
      <c r="G38" s="160">
        <v>3465</v>
      </c>
      <c r="H38" s="158">
        <v>507.7</v>
      </c>
      <c r="I38" s="230">
        <v>0</v>
      </c>
      <c r="J38" s="230">
        <v>0</v>
      </c>
      <c r="K38" s="230">
        <v>0</v>
      </c>
      <c r="L38" s="158">
        <v>1839.9</v>
      </c>
      <c r="M38" s="230">
        <v>0</v>
      </c>
      <c r="N38" s="230">
        <v>0</v>
      </c>
      <c r="O38" s="230">
        <v>0</v>
      </c>
      <c r="P38" s="158">
        <v>4931.5</v>
      </c>
      <c r="Q38" s="230">
        <v>945</v>
      </c>
      <c r="R38" s="230">
        <v>945</v>
      </c>
      <c r="S38" s="230">
        <v>945</v>
      </c>
      <c r="T38" s="158">
        <v>7061</v>
      </c>
      <c r="U38" s="230">
        <v>0</v>
      </c>
      <c r="V38" s="230">
        <v>0</v>
      </c>
      <c r="W38" s="385">
        <v>0</v>
      </c>
      <c r="X38" s="385">
        <v>76.5</v>
      </c>
      <c r="Z38" s="161"/>
      <c r="AA38" s="161"/>
      <c r="AB38" s="161"/>
      <c r="AC38" s="133"/>
      <c r="AD38" s="161"/>
      <c r="AE38" s="161"/>
      <c r="AF38" s="161"/>
      <c r="AG38" s="133"/>
      <c r="AH38" s="133"/>
      <c r="AI38" s="133"/>
      <c r="AJ38" s="133"/>
      <c r="AK38" s="133"/>
      <c r="AL38" s="161"/>
      <c r="AM38" s="161"/>
      <c r="AN38" s="161"/>
      <c r="AO38" s="133"/>
      <c r="AP38" s="133"/>
      <c r="AQ38" s="133"/>
      <c r="AR38" s="133"/>
      <c r="AS38" s="133"/>
    </row>
    <row r="39" spans="2:45" ht="11.25" customHeight="1" x14ac:dyDescent="0.15">
      <c r="B39" s="157"/>
      <c r="C39" s="133">
        <v>9</v>
      </c>
      <c r="D39" s="162"/>
      <c r="E39" s="160">
        <v>3307.5</v>
      </c>
      <c r="F39" s="160">
        <v>3307.5</v>
      </c>
      <c r="G39" s="160">
        <v>3307.5</v>
      </c>
      <c r="H39" s="158">
        <v>1506</v>
      </c>
      <c r="I39" s="230">
        <v>728.7</v>
      </c>
      <c r="J39" s="230">
        <v>800.1</v>
      </c>
      <c r="K39" s="230">
        <v>735.69606618794887</v>
      </c>
      <c r="L39" s="158">
        <v>2798.1</v>
      </c>
      <c r="M39" s="230">
        <v>672</v>
      </c>
      <c r="N39" s="230">
        <v>840</v>
      </c>
      <c r="O39" s="230">
        <v>799.76987447698741</v>
      </c>
      <c r="P39" s="158">
        <v>7010.5999999999995</v>
      </c>
      <c r="Q39" s="230">
        <v>861</v>
      </c>
      <c r="R39" s="230">
        <v>945</v>
      </c>
      <c r="S39" s="230">
        <v>873.80829015544043</v>
      </c>
      <c r="T39" s="158">
        <v>703.8</v>
      </c>
      <c r="U39" s="230">
        <v>706.65</v>
      </c>
      <c r="V39" s="230">
        <v>735</v>
      </c>
      <c r="W39" s="230">
        <v>706.81198499615857</v>
      </c>
      <c r="X39" s="385">
        <v>6638.3</v>
      </c>
      <c r="Z39" s="161"/>
      <c r="AA39" s="161"/>
      <c r="AB39" s="161"/>
      <c r="AC39" s="133"/>
      <c r="AD39" s="161"/>
      <c r="AE39" s="161"/>
      <c r="AF39" s="161"/>
      <c r="AG39" s="133"/>
      <c r="AH39" s="133"/>
      <c r="AI39" s="133"/>
      <c r="AJ39" s="133"/>
      <c r="AK39" s="133"/>
      <c r="AL39" s="161"/>
      <c r="AM39" s="161"/>
      <c r="AN39" s="161"/>
      <c r="AO39" s="133"/>
      <c r="AP39" s="133"/>
      <c r="AQ39" s="133"/>
      <c r="AR39" s="133"/>
      <c r="AS39" s="133"/>
    </row>
    <row r="40" spans="2:45" ht="11.25" customHeight="1" x14ac:dyDescent="0.15">
      <c r="B40" s="157"/>
      <c r="C40" s="133">
        <v>10</v>
      </c>
      <c r="D40" s="162"/>
      <c r="E40" s="212">
        <v>0</v>
      </c>
      <c r="F40" s="212">
        <v>0</v>
      </c>
      <c r="G40" s="212">
        <v>0</v>
      </c>
      <c r="H40" s="158">
        <v>3630.5</v>
      </c>
      <c r="I40" s="230">
        <v>799.995</v>
      </c>
      <c r="J40" s="230">
        <v>799.995</v>
      </c>
      <c r="K40" s="230">
        <v>799.99586776859508</v>
      </c>
      <c r="L40" s="158">
        <v>3280.1000000000004</v>
      </c>
      <c r="M40" s="230">
        <v>777</v>
      </c>
      <c r="N40" s="230">
        <v>777</v>
      </c>
      <c r="O40" s="230">
        <v>777.00000000000011</v>
      </c>
      <c r="P40" s="158">
        <v>6591.9</v>
      </c>
      <c r="Q40" s="230">
        <v>861</v>
      </c>
      <c r="R40" s="230">
        <v>861</v>
      </c>
      <c r="S40" s="230">
        <v>861</v>
      </c>
      <c r="T40" s="158">
        <v>2608</v>
      </c>
      <c r="U40" s="230">
        <v>0</v>
      </c>
      <c r="V40" s="230">
        <v>0</v>
      </c>
      <c r="W40" s="230">
        <v>0</v>
      </c>
      <c r="X40" s="385">
        <v>69.900000000000006</v>
      </c>
      <c r="Z40" s="161"/>
      <c r="AA40" s="161"/>
      <c r="AB40" s="161"/>
      <c r="AC40" s="133"/>
      <c r="AD40" s="161"/>
      <c r="AE40" s="161"/>
      <c r="AF40" s="161"/>
      <c r="AG40" s="133"/>
      <c r="AH40" s="133"/>
      <c r="AI40" s="133"/>
      <c r="AJ40" s="133"/>
      <c r="AK40" s="133"/>
      <c r="AL40" s="161"/>
      <c r="AM40" s="161"/>
      <c r="AN40" s="161"/>
      <c r="AO40" s="133"/>
      <c r="AP40" s="133"/>
      <c r="AQ40" s="133"/>
      <c r="AR40" s="133"/>
      <c r="AS40" s="133"/>
    </row>
    <row r="41" spans="2:45" ht="11.25" customHeight="1" x14ac:dyDescent="0.15">
      <c r="B41" s="157"/>
      <c r="C41" s="133">
        <v>11</v>
      </c>
      <c r="D41" s="162"/>
      <c r="E41" s="212">
        <v>3202.5</v>
      </c>
      <c r="F41" s="212">
        <v>3465</v>
      </c>
      <c r="G41" s="212">
        <v>3333.4872611464971</v>
      </c>
      <c r="H41" s="158">
        <v>5947.5</v>
      </c>
      <c r="I41" s="230">
        <v>714</v>
      </c>
      <c r="J41" s="230">
        <v>892.5</v>
      </c>
      <c r="K41" s="230">
        <v>752.00820748522654</v>
      </c>
      <c r="L41" s="158">
        <v>2312.4</v>
      </c>
      <c r="M41" s="230">
        <v>714</v>
      </c>
      <c r="N41" s="230">
        <v>840</v>
      </c>
      <c r="O41" s="230">
        <v>774.0135642381847</v>
      </c>
      <c r="P41" s="158">
        <v>5622.7</v>
      </c>
      <c r="Q41" s="230">
        <v>808.5</v>
      </c>
      <c r="R41" s="230">
        <v>892.5</v>
      </c>
      <c r="S41" s="230">
        <v>841.99431405758537</v>
      </c>
      <c r="T41" s="158">
        <v>1228.5999999999999</v>
      </c>
      <c r="U41" s="230">
        <v>661.5</v>
      </c>
      <c r="V41" s="230">
        <v>661.5</v>
      </c>
      <c r="W41" s="230">
        <v>661.5</v>
      </c>
      <c r="X41" s="385">
        <v>173</v>
      </c>
      <c r="Z41" s="161"/>
      <c r="AA41" s="161"/>
      <c r="AB41" s="161"/>
      <c r="AC41" s="133"/>
      <c r="AD41" s="161"/>
      <c r="AE41" s="161"/>
      <c r="AF41" s="161"/>
      <c r="AG41" s="133"/>
      <c r="AH41" s="133"/>
      <c r="AI41" s="133"/>
      <c r="AJ41" s="133"/>
      <c r="AK41" s="133"/>
      <c r="AL41" s="161"/>
      <c r="AM41" s="161"/>
      <c r="AN41" s="161"/>
      <c r="AO41" s="133"/>
      <c r="AP41" s="133"/>
      <c r="AQ41" s="133"/>
      <c r="AR41" s="133"/>
      <c r="AS41" s="133"/>
    </row>
    <row r="42" spans="2:45" ht="11.25" customHeight="1" x14ac:dyDescent="0.15">
      <c r="B42" s="150"/>
      <c r="C42" s="151">
        <v>12</v>
      </c>
      <c r="D42" s="163"/>
      <c r="E42" s="237">
        <v>3202.5</v>
      </c>
      <c r="F42" s="237">
        <v>3517.5</v>
      </c>
      <c r="G42" s="237">
        <v>3380.8388157894738</v>
      </c>
      <c r="H42" s="166">
        <v>4817</v>
      </c>
      <c r="I42" s="248">
        <v>703.5</v>
      </c>
      <c r="J42" s="248">
        <v>858.90000000000009</v>
      </c>
      <c r="K42" s="248">
        <v>814.07763157894738</v>
      </c>
      <c r="L42" s="166">
        <v>1149.4000000000001</v>
      </c>
      <c r="M42" s="248">
        <v>787.5</v>
      </c>
      <c r="N42" s="248">
        <v>819</v>
      </c>
      <c r="O42" s="248">
        <v>790.85908596300351</v>
      </c>
      <c r="P42" s="166">
        <v>5007</v>
      </c>
      <c r="Q42" s="248">
        <v>892.5</v>
      </c>
      <c r="R42" s="248">
        <v>892.5</v>
      </c>
      <c r="S42" s="248">
        <v>892.49999999999989</v>
      </c>
      <c r="T42" s="166">
        <v>2694</v>
      </c>
      <c r="U42" s="248">
        <v>706.65</v>
      </c>
      <c r="V42" s="248">
        <v>706.65</v>
      </c>
      <c r="W42" s="248">
        <v>706.64882418812999</v>
      </c>
      <c r="X42" s="464">
        <v>470</v>
      </c>
      <c r="Z42" s="161"/>
      <c r="AA42" s="161"/>
      <c r="AB42" s="161"/>
      <c r="AC42" s="133"/>
      <c r="AD42" s="161"/>
      <c r="AE42" s="161"/>
      <c r="AF42" s="161"/>
      <c r="AG42" s="133"/>
      <c r="AH42" s="133"/>
      <c r="AI42" s="133"/>
      <c r="AJ42" s="133"/>
      <c r="AK42" s="133"/>
      <c r="AL42" s="161"/>
      <c r="AM42" s="161"/>
      <c r="AN42" s="161"/>
      <c r="AO42" s="133"/>
      <c r="AP42" s="133"/>
      <c r="AQ42" s="133"/>
      <c r="AR42" s="133"/>
      <c r="AS42" s="133"/>
    </row>
    <row r="43" spans="2:45" ht="11.25" customHeight="1" x14ac:dyDescent="0.15">
      <c r="B43" s="157" t="s">
        <v>413</v>
      </c>
      <c r="C43" s="133"/>
      <c r="E43" s="157"/>
      <c r="F43" s="158"/>
      <c r="G43" s="133"/>
      <c r="H43" s="158"/>
      <c r="I43" s="159"/>
      <c r="J43" s="160"/>
      <c r="K43" s="161"/>
      <c r="L43" s="158"/>
      <c r="M43" s="157"/>
      <c r="N43" s="158"/>
      <c r="O43" s="133"/>
      <c r="P43" s="158"/>
      <c r="Q43" s="157"/>
      <c r="R43" s="158"/>
      <c r="S43" s="133"/>
      <c r="T43" s="158"/>
      <c r="U43" s="146"/>
      <c r="V43" s="231"/>
      <c r="W43" s="148"/>
      <c r="X43" s="231"/>
      <c r="Z43" s="161"/>
      <c r="AA43" s="161"/>
      <c r="AB43" s="161"/>
      <c r="AC43" s="133"/>
      <c r="AD43" s="161"/>
      <c r="AE43" s="161"/>
      <c r="AF43" s="161"/>
      <c r="AG43" s="133"/>
      <c r="AH43" s="133"/>
      <c r="AI43" s="133"/>
      <c r="AJ43" s="133"/>
      <c r="AK43" s="133"/>
      <c r="AL43" s="161"/>
      <c r="AM43" s="161"/>
      <c r="AN43" s="161"/>
      <c r="AO43" s="133"/>
      <c r="AP43" s="133"/>
      <c r="AQ43" s="133"/>
      <c r="AR43" s="133"/>
      <c r="AS43" s="133"/>
    </row>
    <row r="44" spans="2:45" ht="11.25" customHeight="1" x14ac:dyDescent="0.15">
      <c r="B44" s="157"/>
      <c r="C44" s="133"/>
      <c r="E44" s="157"/>
      <c r="F44" s="158"/>
      <c r="G44" s="133"/>
      <c r="H44" s="158"/>
      <c r="I44" s="159"/>
      <c r="J44" s="160"/>
      <c r="K44" s="161"/>
      <c r="L44" s="158"/>
      <c r="M44" s="159"/>
      <c r="N44" s="160"/>
      <c r="O44" s="161"/>
      <c r="P44" s="158"/>
      <c r="Q44" s="159"/>
      <c r="R44" s="160"/>
      <c r="S44" s="161"/>
      <c r="T44" s="158"/>
      <c r="U44" s="146"/>
      <c r="V44" s="231"/>
      <c r="W44" s="148"/>
      <c r="X44" s="231"/>
      <c r="Z44" s="161"/>
      <c r="AA44" s="161"/>
      <c r="AB44" s="161"/>
      <c r="AC44" s="133"/>
      <c r="AD44" s="161"/>
      <c r="AE44" s="161"/>
      <c r="AF44" s="161"/>
      <c r="AG44" s="133"/>
      <c r="AH44" s="133"/>
      <c r="AI44" s="133"/>
      <c r="AJ44" s="133"/>
      <c r="AK44" s="133"/>
      <c r="AL44" s="161"/>
      <c r="AM44" s="161"/>
      <c r="AN44" s="161"/>
      <c r="AO44" s="133"/>
      <c r="AP44" s="133"/>
      <c r="AQ44" s="133"/>
      <c r="AR44" s="133"/>
      <c r="AS44" s="133"/>
    </row>
    <row r="45" spans="2:45" ht="11.25" customHeight="1" x14ac:dyDescent="0.15">
      <c r="B45" s="298">
        <v>41246</v>
      </c>
      <c r="C45" s="284"/>
      <c r="D45" s="299">
        <v>41257</v>
      </c>
      <c r="E45" s="212">
        <v>3202.5</v>
      </c>
      <c r="F45" s="212">
        <v>3517.5</v>
      </c>
      <c r="G45" s="212">
        <v>3364.9832495812402</v>
      </c>
      <c r="H45" s="230">
        <v>2708.7</v>
      </c>
      <c r="I45" s="230">
        <v>703.5</v>
      </c>
      <c r="J45" s="230">
        <v>858.90000000000009</v>
      </c>
      <c r="K45" s="230">
        <v>791.81136363636369</v>
      </c>
      <c r="L45" s="158">
        <v>542.29999999999995</v>
      </c>
      <c r="M45" s="230">
        <v>787.5</v>
      </c>
      <c r="N45" s="230">
        <v>787.5</v>
      </c>
      <c r="O45" s="230">
        <v>787.50000000000023</v>
      </c>
      <c r="P45" s="158">
        <v>2796.1</v>
      </c>
      <c r="Q45" s="230">
        <v>892.5</v>
      </c>
      <c r="R45" s="230">
        <v>892.5</v>
      </c>
      <c r="S45" s="230">
        <v>892.5</v>
      </c>
      <c r="T45" s="158">
        <v>1335.5</v>
      </c>
      <c r="U45" s="212">
        <v>706.65</v>
      </c>
      <c r="V45" s="212">
        <v>706.65</v>
      </c>
      <c r="W45" s="212">
        <v>706.64496805111821</v>
      </c>
      <c r="X45" s="212">
        <v>125.2</v>
      </c>
      <c r="Z45" s="161"/>
      <c r="AA45" s="161"/>
      <c r="AB45" s="161"/>
      <c r="AC45" s="133"/>
      <c r="AD45" s="161"/>
      <c r="AE45" s="161"/>
      <c r="AF45" s="161"/>
      <c r="AG45" s="133"/>
      <c r="AH45" s="133"/>
      <c r="AI45" s="133"/>
      <c r="AJ45" s="133"/>
      <c r="AK45" s="133"/>
      <c r="AL45" s="161"/>
      <c r="AM45" s="161"/>
      <c r="AN45" s="161"/>
      <c r="AO45" s="133"/>
      <c r="AP45" s="133"/>
      <c r="AQ45" s="133"/>
      <c r="AR45" s="133"/>
      <c r="AS45" s="133"/>
    </row>
    <row r="46" spans="2:45" ht="11.25" customHeight="1" x14ac:dyDescent="0.15">
      <c r="B46" s="298">
        <v>41260</v>
      </c>
      <c r="C46" s="284"/>
      <c r="D46" s="284">
        <v>41270</v>
      </c>
      <c r="E46" s="212">
        <v>3202.5</v>
      </c>
      <c r="F46" s="212">
        <v>3517.5</v>
      </c>
      <c r="G46" s="212">
        <v>3438.9110429447855</v>
      </c>
      <c r="H46" s="435">
        <v>1929.3</v>
      </c>
      <c r="I46" s="230">
        <v>745.5</v>
      </c>
      <c r="J46" s="230">
        <v>858.90000000000009</v>
      </c>
      <c r="K46" s="230">
        <v>821.42549999999994</v>
      </c>
      <c r="L46" s="435">
        <v>607.1</v>
      </c>
      <c r="M46" s="230">
        <v>819</v>
      </c>
      <c r="N46" s="230">
        <v>819</v>
      </c>
      <c r="O46" s="230">
        <v>819</v>
      </c>
      <c r="P46" s="435">
        <v>2139.6999999999998</v>
      </c>
      <c r="Q46" s="230">
        <v>892.5</v>
      </c>
      <c r="R46" s="230">
        <v>892.5</v>
      </c>
      <c r="S46" s="230">
        <v>892.5</v>
      </c>
      <c r="T46" s="435">
        <v>1238</v>
      </c>
      <c r="U46" s="212">
        <v>706.65</v>
      </c>
      <c r="V46" s="212">
        <v>706.65</v>
      </c>
      <c r="W46" s="212">
        <v>706.65032679738556</v>
      </c>
      <c r="X46" s="212">
        <v>321.3</v>
      </c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</row>
    <row r="47" spans="2:45" ht="12" customHeight="1" x14ac:dyDescent="0.15">
      <c r="B47" s="579"/>
      <c r="C47" s="288"/>
      <c r="D47" s="288">
        <v>41636</v>
      </c>
      <c r="E47" s="243"/>
      <c r="F47" s="243"/>
      <c r="G47" s="243"/>
      <c r="H47" s="243">
        <v>179</v>
      </c>
      <c r="I47" s="243"/>
      <c r="J47" s="243"/>
      <c r="K47" s="243"/>
      <c r="L47" s="243"/>
      <c r="M47" s="243"/>
      <c r="N47" s="243"/>
      <c r="O47" s="243"/>
      <c r="P47" s="243">
        <v>71</v>
      </c>
      <c r="Q47" s="243"/>
      <c r="R47" s="243"/>
      <c r="S47" s="243"/>
      <c r="T47" s="243">
        <v>120</v>
      </c>
      <c r="U47" s="243"/>
      <c r="V47" s="243"/>
      <c r="W47" s="243"/>
      <c r="X47" s="243">
        <v>23</v>
      </c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</row>
    <row r="52" spans="5:24" x14ac:dyDescent="0.15"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</row>
    <row r="56" spans="5:24" x14ac:dyDescent="0.15"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26" x14ac:dyDescent="0.15">
      <c r="B3" s="134" t="s">
        <v>416</v>
      </c>
    </row>
    <row r="4" spans="2:26" x14ac:dyDescent="0.15">
      <c r="T4" s="135"/>
      <c r="X4" s="135" t="s">
        <v>216</v>
      </c>
    </row>
    <row r="5" spans="2:26" ht="6" customHeight="1" x14ac:dyDescent="0.15">
      <c r="B5" s="151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Z5" s="133"/>
    </row>
    <row r="6" spans="2:26" ht="11.25" customHeight="1" x14ac:dyDescent="0.15">
      <c r="B6" s="136"/>
      <c r="C6" s="715" t="s">
        <v>83</v>
      </c>
      <c r="D6" s="717"/>
      <c r="E6" s="136" t="s">
        <v>417</v>
      </c>
      <c r="F6" s="277"/>
      <c r="G6" s="277"/>
      <c r="H6" s="277"/>
      <c r="I6" s="136" t="s">
        <v>418</v>
      </c>
      <c r="J6" s="277"/>
      <c r="K6" s="277"/>
      <c r="L6" s="277"/>
      <c r="M6" s="136" t="s">
        <v>192</v>
      </c>
      <c r="N6" s="277"/>
      <c r="O6" s="277"/>
      <c r="P6" s="277"/>
      <c r="Q6" s="136" t="s">
        <v>322</v>
      </c>
      <c r="R6" s="277"/>
      <c r="S6" s="277"/>
      <c r="T6" s="156"/>
      <c r="U6" s="136" t="s">
        <v>409</v>
      </c>
      <c r="V6" s="277" t="s">
        <v>419</v>
      </c>
      <c r="W6" s="277"/>
      <c r="X6" s="156"/>
      <c r="Z6" s="133"/>
    </row>
    <row r="7" spans="2:26" x14ac:dyDescent="0.15">
      <c r="B7" s="157"/>
      <c r="C7" s="150"/>
      <c r="D7" s="163"/>
      <c r="E7" s="150"/>
      <c r="F7" s="151"/>
      <c r="G7" s="151"/>
      <c r="H7" s="151"/>
      <c r="I7" s="150"/>
      <c r="J7" s="151"/>
      <c r="K7" s="151"/>
      <c r="L7" s="151"/>
      <c r="M7" s="150"/>
      <c r="N7" s="151"/>
      <c r="O7" s="151"/>
      <c r="P7" s="151"/>
      <c r="Q7" s="150"/>
      <c r="R7" s="151"/>
      <c r="S7" s="151"/>
      <c r="T7" s="163"/>
      <c r="U7" s="310"/>
      <c r="V7" s="311"/>
      <c r="W7" s="311"/>
      <c r="X7" s="313"/>
      <c r="Z7" s="133"/>
    </row>
    <row r="8" spans="2:26" x14ac:dyDescent="0.15">
      <c r="B8" s="157" t="s">
        <v>89</v>
      </c>
      <c r="C8" s="133"/>
      <c r="D8" s="133"/>
      <c r="E8" s="146" t="s">
        <v>90</v>
      </c>
      <c r="F8" s="147" t="s">
        <v>91</v>
      </c>
      <c r="G8" s="148" t="s">
        <v>92</v>
      </c>
      <c r="H8" s="147" t="s">
        <v>93</v>
      </c>
      <c r="I8" s="146" t="s">
        <v>90</v>
      </c>
      <c r="J8" s="147" t="s">
        <v>91</v>
      </c>
      <c r="K8" s="148" t="s">
        <v>92</v>
      </c>
      <c r="L8" s="147" t="s">
        <v>93</v>
      </c>
      <c r="M8" s="146" t="s">
        <v>90</v>
      </c>
      <c r="N8" s="147" t="s">
        <v>91</v>
      </c>
      <c r="O8" s="148" t="s">
        <v>92</v>
      </c>
      <c r="P8" s="147" t="s">
        <v>93</v>
      </c>
      <c r="Q8" s="146" t="s">
        <v>90</v>
      </c>
      <c r="R8" s="147" t="s">
        <v>91</v>
      </c>
      <c r="S8" s="148" t="s">
        <v>92</v>
      </c>
      <c r="T8" s="147" t="s">
        <v>93</v>
      </c>
      <c r="U8" s="168" t="s">
        <v>90</v>
      </c>
      <c r="V8" s="147" t="s">
        <v>91</v>
      </c>
      <c r="W8" s="224" t="s">
        <v>92</v>
      </c>
      <c r="X8" s="147" t="s">
        <v>93</v>
      </c>
      <c r="Z8" s="133"/>
    </row>
    <row r="9" spans="2:26" x14ac:dyDescent="0.15">
      <c r="B9" s="150"/>
      <c r="C9" s="151"/>
      <c r="D9" s="151"/>
      <c r="E9" s="152"/>
      <c r="F9" s="153"/>
      <c r="G9" s="154" t="s">
        <v>94</v>
      </c>
      <c r="H9" s="153"/>
      <c r="I9" s="152"/>
      <c r="J9" s="153"/>
      <c r="K9" s="154" t="s">
        <v>94</v>
      </c>
      <c r="L9" s="153"/>
      <c r="M9" s="152"/>
      <c r="N9" s="153"/>
      <c r="O9" s="154" t="s">
        <v>94</v>
      </c>
      <c r="P9" s="153"/>
      <c r="Q9" s="152"/>
      <c r="R9" s="153"/>
      <c r="S9" s="154" t="s">
        <v>94</v>
      </c>
      <c r="T9" s="153"/>
      <c r="U9" s="152"/>
      <c r="V9" s="153"/>
      <c r="W9" s="154" t="s">
        <v>94</v>
      </c>
      <c r="X9" s="153"/>
      <c r="Z9" s="133"/>
    </row>
    <row r="10" spans="2:26" ht="12.75" customHeight="1" x14ac:dyDescent="0.15">
      <c r="B10" s="157" t="s">
        <v>0</v>
      </c>
      <c r="C10" s="133">
        <v>18</v>
      </c>
      <c r="D10" s="133" t="s">
        <v>420</v>
      </c>
      <c r="E10" s="157">
        <v>546</v>
      </c>
      <c r="F10" s="158">
        <v>747</v>
      </c>
      <c r="G10" s="133">
        <v>636</v>
      </c>
      <c r="H10" s="158">
        <v>271954</v>
      </c>
      <c r="I10" s="157">
        <v>557</v>
      </c>
      <c r="J10" s="158">
        <v>756</v>
      </c>
      <c r="K10" s="133">
        <v>637</v>
      </c>
      <c r="L10" s="158">
        <v>115593</v>
      </c>
      <c r="M10" s="157">
        <v>630</v>
      </c>
      <c r="N10" s="158">
        <v>851</v>
      </c>
      <c r="O10" s="133">
        <v>726</v>
      </c>
      <c r="P10" s="158">
        <v>55124</v>
      </c>
      <c r="Q10" s="157">
        <v>1554</v>
      </c>
      <c r="R10" s="158">
        <v>1929</v>
      </c>
      <c r="S10" s="133">
        <v>1728</v>
      </c>
      <c r="T10" s="158">
        <v>32448</v>
      </c>
      <c r="U10" s="157">
        <v>1189</v>
      </c>
      <c r="V10" s="158">
        <v>1680</v>
      </c>
      <c r="W10" s="133">
        <v>1404</v>
      </c>
      <c r="X10" s="158">
        <v>91384</v>
      </c>
      <c r="Z10" s="161"/>
    </row>
    <row r="11" spans="2:26" ht="12.75" customHeight="1" x14ac:dyDescent="0.15">
      <c r="B11" s="157"/>
      <c r="C11" s="133">
        <v>19</v>
      </c>
      <c r="D11" s="133"/>
      <c r="E11" s="159">
        <v>572</v>
      </c>
      <c r="F11" s="160">
        <v>714</v>
      </c>
      <c r="G11" s="161">
        <v>639.45000000000005</v>
      </c>
      <c r="H11" s="160">
        <v>172691</v>
      </c>
      <c r="I11" s="159">
        <v>567</v>
      </c>
      <c r="J11" s="160">
        <v>735</v>
      </c>
      <c r="K11" s="161">
        <v>647.85</v>
      </c>
      <c r="L11" s="160">
        <v>152618</v>
      </c>
      <c r="M11" s="159">
        <v>539</v>
      </c>
      <c r="N11" s="160">
        <v>739</v>
      </c>
      <c r="O11" s="161">
        <v>675.15</v>
      </c>
      <c r="P11" s="160">
        <v>49823</v>
      </c>
      <c r="Q11" s="159">
        <v>1780</v>
      </c>
      <c r="R11" s="160">
        <v>2153</v>
      </c>
      <c r="S11" s="161">
        <v>1874.25</v>
      </c>
      <c r="T11" s="160">
        <v>11196</v>
      </c>
      <c r="U11" s="157">
        <v>1313</v>
      </c>
      <c r="V11" s="158">
        <v>1628</v>
      </c>
      <c r="W11" s="133">
        <v>1440.6</v>
      </c>
      <c r="X11" s="158">
        <v>54232</v>
      </c>
      <c r="Z11" s="161"/>
    </row>
    <row r="12" spans="2:26" ht="12.75" customHeight="1" x14ac:dyDescent="0.15">
      <c r="B12" s="150"/>
      <c r="C12" s="151">
        <v>20</v>
      </c>
      <c r="D12" s="151"/>
      <c r="E12" s="335">
        <v>554</v>
      </c>
      <c r="F12" s="172">
        <v>725</v>
      </c>
      <c r="G12" s="234">
        <v>643.65</v>
      </c>
      <c r="H12" s="172">
        <v>158730</v>
      </c>
      <c r="I12" s="335">
        <v>557</v>
      </c>
      <c r="J12" s="172">
        <v>767</v>
      </c>
      <c r="K12" s="234">
        <v>660.45</v>
      </c>
      <c r="L12" s="172">
        <v>131658</v>
      </c>
      <c r="M12" s="335">
        <v>575</v>
      </c>
      <c r="N12" s="172">
        <v>809</v>
      </c>
      <c r="O12" s="234">
        <v>677.25</v>
      </c>
      <c r="P12" s="172">
        <v>50227</v>
      </c>
      <c r="Q12" s="335">
        <v>1040</v>
      </c>
      <c r="R12" s="172">
        <v>2153</v>
      </c>
      <c r="S12" s="234">
        <v>1621.2</v>
      </c>
      <c r="T12" s="172">
        <v>5317</v>
      </c>
      <c r="U12" s="150">
        <v>827</v>
      </c>
      <c r="V12" s="166">
        <v>1733</v>
      </c>
      <c r="W12" s="151">
        <v>1180.2</v>
      </c>
      <c r="X12" s="166">
        <v>75549</v>
      </c>
      <c r="Z12" s="161"/>
    </row>
    <row r="13" spans="2:26" ht="12.75" customHeight="1" x14ac:dyDescent="0.15">
      <c r="B13" s="157" t="s">
        <v>421</v>
      </c>
      <c r="C13" s="133">
        <v>3</v>
      </c>
      <c r="D13" s="162" t="s">
        <v>422</v>
      </c>
      <c r="E13" s="159">
        <v>620</v>
      </c>
      <c r="F13" s="160">
        <v>651</v>
      </c>
      <c r="G13" s="161">
        <v>625</v>
      </c>
      <c r="H13" s="160">
        <v>12974</v>
      </c>
      <c r="I13" s="159">
        <v>630</v>
      </c>
      <c r="J13" s="160">
        <v>672</v>
      </c>
      <c r="K13" s="161">
        <v>650</v>
      </c>
      <c r="L13" s="160">
        <v>12855</v>
      </c>
      <c r="M13" s="159">
        <v>633</v>
      </c>
      <c r="N13" s="160">
        <v>698</v>
      </c>
      <c r="O13" s="161">
        <v>675</v>
      </c>
      <c r="P13" s="160">
        <v>2299</v>
      </c>
      <c r="Q13" s="159">
        <v>1932</v>
      </c>
      <c r="R13" s="160">
        <v>1932</v>
      </c>
      <c r="S13" s="161">
        <v>1932</v>
      </c>
      <c r="T13" s="160">
        <v>92</v>
      </c>
      <c r="U13" s="157">
        <v>1470</v>
      </c>
      <c r="V13" s="158">
        <v>1470</v>
      </c>
      <c r="W13" s="133">
        <v>1470</v>
      </c>
      <c r="X13" s="158">
        <v>4590</v>
      </c>
      <c r="Z13" s="161"/>
    </row>
    <row r="14" spans="2:26" ht="12.75" customHeight="1" x14ac:dyDescent="0.15">
      <c r="B14" s="157"/>
      <c r="C14" s="133">
        <v>4</v>
      </c>
      <c r="D14" s="133"/>
      <c r="E14" s="159">
        <v>588</v>
      </c>
      <c r="F14" s="160">
        <v>650</v>
      </c>
      <c r="G14" s="161">
        <v>611</v>
      </c>
      <c r="H14" s="160">
        <v>18020</v>
      </c>
      <c r="I14" s="159">
        <v>578</v>
      </c>
      <c r="J14" s="160">
        <v>647</v>
      </c>
      <c r="K14" s="161">
        <v>602</v>
      </c>
      <c r="L14" s="160">
        <v>11586</v>
      </c>
      <c r="M14" s="159">
        <v>575</v>
      </c>
      <c r="N14" s="160">
        <v>609</v>
      </c>
      <c r="O14" s="161">
        <v>588</v>
      </c>
      <c r="P14" s="160">
        <v>3208</v>
      </c>
      <c r="Q14" s="159">
        <v>1575</v>
      </c>
      <c r="R14" s="160">
        <v>1680</v>
      </c>
      <c r="S14" s="161">
        <v>1620</v>
      </c>
      <c r="T14" s="160">
        <v>247</v>
      </c>
      <c r="U14" s="157">
        <v>1255</v>
      </c>
      <c r="V14" s="158">
        <v>1537</v>
      </c>
      <c r="W14" s="133">
        <v>1439</v>
      </c>
      <c r="X14" s="158">
        <v>4756</v>
      </c>
      <c r="Z14" s="133"/>
    </row>
    <row r="15" spans="2:26" ht="12.75" customHeight="1" x14ac:dyDescent="0.15">
      <c r="B15" s="157"/>
      <c r="C15" s="133">
        <v>5</v>
      </c>
      <c r="D15" s="133"/>
      <c r="E15" s="159">
        <v>572</v>
      </c>
      <c r="F15" s="160">
        <v>626</v>
      </c>
      <c r="G15" s="161">
        <v>597</v>
      </c>
      <c r="H15" s="160">
        <v>17559</v>
      </c>
      <c r="I15" s="159">
        <v>588</v>
      </c>
      <c r="J15" s="160">
        <v>630</v>
      </c>
      <c r="K15" s="161">
        <v>607</v>
      </c>
      <c r="L15" s="160">
        <v>11657</v>
      </c>
      <c r="M15" s="159">
        <v>603</v>
      </c>
      <c r="N15" s="160">
        <v>630</v>
      </c>
      <c r="O15" s="161">
        <v>614</v>
      </c>
      <c r="P15" s="160">
        <v>4038</v>
      </c>
      <c r="Q15" s="159">
        <v>1575</v>
      </c>
      <c r="R15" s="160">
        <v>1712</v>
      </c>
      <c r="S15" s="161">
        <v>1650</v>
      </c>
      <c r="T15" s="160">
        <v>181</v>
      </c>
      <c r="U15" s="157">
        <v>1071</v>
      </c>
      <c r="V15" s="158">
        <v>1239</v>
      </c>
      <c r="W15" s="133">
        <v>1135</v>
      </c>
      <c r="X15" s="158">
        <v>5769</v>
      </c>
      <c r="Z15" s="161"/>
    </row>
    <row r="16" spans="2:26" ht="12.75" customHeight="1" x14ac:dyDescent="0.15">
      <c r="B16" s="157"/>
      <c r="C16" s="133">
        <v>6</v>
      </c>
      <c r="D16" s="133"/>
      <c r="E16" s="159">
        <v>588</v>
      </c>
      <c r="F16" s="160">
        <v>641</v>
      </c>
      <c r="G16" s="161">
        <v>609</v>
      </c>
      <c r="H16" s="160">
        <v>16927</v>
      </c>
      <c r="I16" s="159">
        <v>599</v>
      </c>
      <c r="J16" s="160">
        <v>662</v>
      </c>
      <c r="K16" s="161">
        <v>604</v>
      </c>
      <c r="L16" s="160">
        <v>11595</v>
      </c>
      <c r="M16" s="159">
        <v>578</v>
      </c>
      <c r="N16" s="160">
        <v>675</v>
      </c>
      <c r="O16" s="161">
        <v>607</v>
      </c>
      <c r="P16" s="160">
        <v>5691</v>
      </c>
      <c r="Q16" s="159">
        <v>1539</v>
      </c>
      <c r="R16" s="160">
        <v>1713</v>
      </c>
      <c r="S16" s="161">
        <v>1616</v>
      </c>
      <c r="T16" s="160">
        <v>367</v>
      </c>
      <c r="U16" s="157">
        <v>1008</v>
      </c>
      <c r="V16" s="158">
        <v>1260</v>
      </c>
      <c r="W16" s="133">
        <v>1049</v>
      </c>
      <c r="X16" s="158">
        <v>5907</v>
      </c>
      <c r="Z16" s="161"/>
    </row>
    <row r="17" spans="2:26" ht="12.75" customHeight="1" x14ac:dyDescent="0.15">
      <c r="B17" s="157"/>
      <c r="C17" s="133">
        <v>7</v>
      </c>
      <c r="D17" s="133"/>
      <c r="E17" s="159">
        <v>630</v>
      </c>
      <c r="F17" s="160">
        <v>717</v>
      </c>
      <c r="G17" s="161">
        <v>686</v>
      </c>
      <c r="H17" s="160">
        <v>18870</v>
      </c>
      <c r="I17" s="159">
        <v>628</v>
      </c>
      <c r="J17" s="160">
        <v>735</v>
      </c>
      <c r="K17" s="161">
        <v>685</v>
      </c>
      <c r="L17" s="160">
        <v>10481</v>
      </c>
      <c r="M17" s="159">
        <v>725</v>
      </c>
      <c r="N17" s="160">
        <v>798</v>
      </c>
      <c r="O17" s="161">
        <v>751</v>
      </c>
      <c r="P17" s="160">
        <v>6536</v>
      </c>
      <c r="Q17" s="159">
        <v>1565</v>
      </c>
      <c r="R17" s="160">
        <v>1680</v>
      </c>
      <c r="S17" s="161">
        <v>1633</v>
      </c>
      <c r="T17" s="160">
        <v>674</v>
      </c>
      <c r="U17" s="157">
        <v>1208</v>
      </c>
      <c r="V17" s="158">
        <v>1470</v>
      </c>
      <c r="W17" s="133">
        <v>1353</v>
      </c>
      <c r="X17" s="158">
        <v>5639</v>
      </c>
      <c r="Z17" s="161"/>
    </row>
    <row r="18" spans="2:26" ht="12.75" customHeight="1" x14ac:dyDescent="0.15">
      <c r="B18" s="157"/>
      <c r="C18" s="133">
        <v>8</v>
      </c>
      <c r="D18" s="133"/>
      <c r="E18" s="159">
        <v>693</v>
      </c>
      <c r="F18" s="160">
        <v>714</v>
      </c>
      <c r="G18" s="161">
        <v>701</v>
      </c>
      <c r="H18" s="160">
        <v>15876</v>
      </c>
      <c r="I18" s="159">
        <v>683</v>
      </c>
      <c r="J18" s="160">
        <v>735</v>
      </c>
      <c r="K18" s="161">
        <v>708</v>
      </c>
      <c r="L18" s="160">
        <v>9496</v>
      </c>
      <c r="M18" s="159">
        <v>719</v>
      </c>
      <c r="N18" s="160">
        <v>809</v>
      </c>
      <c r="O18" s="161">
        <v>739</v>
      </c>
      <c r="P18" s="160">
        <v>7465</v>
      </c>
      <c r="Q18" s="159">
        <v>1468</v>
      </c>
      <c r="R18" s="160">
        <v>1689</v>
      </c>
      <c r="S18" s="161">
        <v>1608</v>
      </c>
      <c r="T18" s="160">
        <v>979</v>
      </c>
      <c r="U18" s="157">
        <v>1247</v>
      </c>
      <c r="V18" s="158">
        <v>1495</v>
      </c>
      <c r="W18" s="133">
        <v>1374</v>
      </c>
      <c r="X18" s="158">
        <v>6639</v>
      </c>
      <c r="Z18" s="133"/>
    </row>
    <row r="19" spans="2:26" ht="12.75" customHeight="1" x14ac:dyDescent="0.15">
      <c r="B19" s="157"/>
      <c r="C19" s="133">
        <v>9</v>
      </c>
      <c r="D19" s="162"/>
      <c r="E19" s="159">
        <v>680</v>
      </c>
      <c r="F19" s="160">
        <v>725</v>
      </c>
      <c r="G19" s="161">
        <v>697</v>
      </c>
      <c r="H19" s="160">
        <v>9811</v>
      </c>
      <c r="I19" s="159">
        <v>683</v>
      </c>
      <c r="J19" s="160">
        <v>725</v>
      </c>
      <c r="K19" s="161">
        <v>698</v>
      </c>
      <c r="L19" s="160">
        <v>12041</v>
      </c>
      <c r="M19" s="159">
        <v>738</v>
      </c>
      <c r="N19" s="160">
        <v>777</v>
      </c>
      <c r="O19" s="161">
        <v>743</v>
      </c>
      <c r="P19" s="160">
        <v>6007</v>
      </c>
      <c r="Q19" s="159">
        <v>1470</v>
      </c>
      <c r="R19" s="160">
        <v>1575</v>
      </c>
      <c r="S19" s="161">
        <v>1514</v>
      </c>
      <c r="T19" s="160">
        <v>769</v>
      </c>
      <c r="U19" s="157">
        <v>1155</v>
      </c>
      <c r="V19" s="158">
        <v>1334</v>
      </c>
      <c r="W19" s="133">
        <v>1233</v>
      </c>
      <c r="X19" s="158">
        <v>12497</v>
      </c>
      <c r="Z19" s="133"/>
    </row>
    <row r="20" spans="2:26" ht="12.75" customHeight="1" x14ac:dyDescent="0.15">
      <c r="B20" s="157"/>
      <c r="C20" s="133">
        <v>10</v>
      </c>
      <c r="D20" s="162"/>
      <c r="E20" s="159">
        <v>654</v>
      </c>
      <c r="F20" s="160">
        <v>714</v>
      </c>
      <c r="G20" s="161">
        <v>683</v>
      </c>
      <c r="H20" s="160">
        <v>12846</v>
      </c>
      <c r="I20" s="159">
        <v>662</v>
      </c>
      <c r="J20" s="160">
        <v>725</v>
      </c>
      <c r="K20" s="161">
        <v>677</v>
      </c>
      <c r="L20" s="160">
        <v>14353</v>
      </c>
      <c r="M20" s="159">
        <v>677</v>
      </c>
      <c r="N20" s="160">
        <v>704</v>
      </c>
      <c r="O20" s="161">
        <v>679</v>
      </c>
      <c r="P20" s="160">
        <v>6531</v>
      </c>
      <c r="Q20" s="159">
        <v>1412</v>
      </c>
      <c r="R20" s="160">
        <v>1533</v>
      </c>
      <c r="S20" s="161">
        <v>1469</v>
      </c>
      <c r="T20" s="160">
        <v>782</v>
      </c>
      <c r="U20" s="157">
        <v>945</v>
      </c>
      <c r="V20" s="158">
        <v>1334</v>
      </c>
      <c r="W20" s="133">
        <v>1076</v>
      </c>
      <c r="X20" s="158">
        <v>9755</v>
      </c>
      <c r="Z20" s="133"/>
    </row>
    <row r="21" spans="2:26" ht="12.75" customHeight="1" x14ac:dyDescent="0.15">
      <c r="B21" s="150"/>
      <c r="C21" s="151">
        <v>11</v>
      </c>
      <c r="D21" s="151"/>
      <c r="E21" s="159">
        <v>554</v>
      </c>
      <c r="F21" s="160">
        <v>651</v>
      </c>
      <c r="G21" s="161">
        <v>597</v>
      </c>
      <c r="H21" s="160">
        <v>20230</v>
      </c>
      <c r="I21" s="159">
        <v>557</v>
      </c>
      <c r="J21" s="160">
        <v>646</v>
      </c>
      <c r="K21" s="161">
        <v>588</v>
      </c>
      <c r="L21" s="160">
        <v>14874</v>
      </c>
      <c r="M21" s="159">
        <v>593</v>
      </c>
      <c r="N21" s="160">
        <v>677</v>
      </c>
      <c r="O21" s="161">
        <v>633</v>
      </c>
      <c r="P21" s="160">
        <v>4746</v>
      </c>
      <c r="Q21" s="159">
        <v>1040</v>
      </c>
      <c r="R21" s="160">
        <v>1365</v>
      </c>
      <c r="S21" s="161">
        <v>1237</v>
      </c>
      <c r="T21" s="160">
        <v>815</v>
      </c>
      <c r="U21" s="150">
        <v>827</v>
      </c>
      <c r="V21" s="166">
        <v>1187</v>
      </c>
      <c r="W21" s="151">
        <v>991</v>
      </c>
      <c r="X21" s="166">
        <v>10366</v>
      </c>
      <c r="Z21" s="133"/>
    </row>
    <row r="22" spans="2:26" ht="12.75" customHeight="1" x14ac:dyDescent="0.15">
      <c r="B22" s="157"/>
      <c r="C22" s="715" t="s">
        <v>83</v>
      </c>
      <c r="D22" s="717"/>
      <c r="E22" s="136" t="s">
        <v>423</v>
      </c>
      <c r="F22" s="277"/>
      <c r="G22" s="277"/>
      <c r="H22" s="156"/>
      <c r="I22" s="136" t="s">
        <v>424</v>
      </c>
      <c r="J22" s="277"/>
      <c r="K22" s="277"/>
      <c r="L22" s="277"/>
      <c r="M22" s="136" t="s">
        <v>425</v>
      </c>
      <c r="N22" s="277"/>
      <c r="O22" s="277"/>
      <c r="P22" s="277"/>
      <c r="Q22" s="136" t="s">
        <v>200</v>
      </c>
      <c r="R22" s="277"/>
      <c r="S22" s="277"/>
      <c r="T22" s="156"/>
      <c r="U22" s="136" t="s">
        <v>426</v>
      </c>
      <c r="V22" s="277"/>
      <c r="W22" s="277"/>
      <c r="X22" s="156"/>
      <c r="Z22" s="133"/>
    </row>
    <row r="23" spans="2:26" ht="12.75" customHeight="1" x14ac:dyDescent="0.15">
      <c r="B23" s="157"/>
      <c r="C23" s="150"/>
      <c r="D23" s="163"/>
      <c r="E23" s="150"/>
      <c r="F23" s="151"/>
      <c r="G23" s="151"/>
      <c r="H23" s="163"/>
      <c r="I23" s="150"/>
      <c r="J23" s="151"/>
      <c r="K23" s="151"/>
      <c r="L23" s="151"/>
      <c r="M23" s="150"/>
      <c r="N23" s="151"/>
      <c r="O23" s="151"/>
      <c r="P23" s="151"/>
      <c r="Q23" s="150"/>
      <c r="R23" s="151"/>
      <c r="S23" s="151"/>
      <c r="T23" s="163"/>
      <c r="U23" s="150"/>
      <c r="V23" s="151"/>
      <c r="W23" s="151"/>
      <c r="X23" s="163"/>
      <c r="Z23" s="133"/>
    </row>
    <row r="24" spans="2:26" ht="12.75" customHeight="1" x14ac:dyDescent="0.15">
      <c r="B24" s="157" t="s">
        <v>89</v>
      </c>
      <c r="C24" s="133"/>
      <c r="D24" s="133"/>
      <c r="E24" s="146" t="s">
        <v>90</v>
      </c>
      <c r="F24" s="147" t="s">
        <v>91</v>
      </c>
      <c r="G24" s="148" t="s">
        <v>92</v>
      </c>
      <c r="H24" s="147" t="s">
        <v>93</v>
      </c>
      <c r="I24" s="146" t="s">
        <v>90</v>
      </c>
      <c r="J24" s="147" t="s">
        <v>91</v>
      </c>
      <c r="K24" s="148" t="s">
        <v>92</v>
      </c>
      <c r="L24" s="147" t="s">
        <v>93</v>
      </c>
      <c r="M24" s="146" t="s">
        <v>90</v>
      </c>
      <c r="N24" s="147" t="s">
        <v>91</v>
      </c>
      <c r="O24" s="148" t="s">
        <v>92</v>
      </c>
      <c r="P24" s="147" t="s">
        <v>93</v>
      </c>
      <c r="Q24" s="146" t="s">
        <v>90</v>
      </c>
      <c r="R24" s="147" t="s">
        <v>91</v>
      </c>
      <c r="S24" s="148" t="s">
        <v>92</v>
      </c>
      <c r="T24" s="147" t="s">
        <v>93</v>
      </c>
      <c r="U24" s="146" t="s">
        <v>90</v>
      </c>
      <c r="V24" s="147" t="s">
        <v>91</v>
      </c>
      <c r="W24" s="148" t="s">
        <v>92</v>
      </c>
      <c r="X24" s="147" t="s">
        <v>93</v>
      </c>
    </row>
    <row r="25" spans="2:26" ht="12.75" customHeight="1" x14ac:dyDescent="0.15">
      <c r="B25" s="150"/>
      <c r="C25" s="151"/>
      <c r="D25" s="151"/>
      <c r="E25" s="152"/>
      <c r="F25" s="153"/>
      <c r="G25" s="154" t="s">
        <v>94</v>
      </c>
      <c r="H25" s="153"/>
      <c r="I25" s="152"/>
      <c r="J25" s="153"/>
      <c r="K25" s="154" t="s">
        <v>94</v>
      </c>
      <c r="L25" s="153"/>
      <c r="M25" s="152"/>
      <c r="N25" s="153"/>
      <c r="O25" s="154" t="s">
        <v>94</v>
      </c>
      <c r="P25" s="153"/>
      <c r="Q25" s="152"/>
      <c r="R25" s="153"/>
      <c r="S25" s="154" t="s">
        <v>94</v>
      </c>
      <c r="T25" s="153"/>
      <c r="U25" s="152"/>
      <c r="V25" s="153"/>
      <c r="W25" s="154" t="s">
        <v>94</v>
      </c>
      <c r="X25" s="153"/>
    </row>
    <row r="26" spans="2:26" ht="12.75" customHeight="1" x14ac:dyDescent="0.15">
      <c r="B26" s="157" t="s">
        <v>0</v>
      </c>
      <c r="C26" s="133">
        <v>18</v>
      </c>
      <c r="D26" s="133" t="s">
        <v>420</v>
      </c>
      <c r="E26" s="159">
        <v>2255</v>
      </c>
      <c r="F26" s="160">
        <v>3360</v>
      </c>
      <c r="G26" s="161">
        <v>2776</v>
      </c>
      <c r="H26" s="158">
        <v>42283</v>
      </c>
      <c r="I26" s="157">
        <v>567</v>
      </c>
      <c r="J26" s="158">
        <v>760</v>
      </c>
      <c r="K26" s="133">
        <v>654</v>
      </c>
      <c r="L26" s="158">
        <v>180022</v>
      </c>
      <c r="M26" s="157">
        <v>557</v>
      </c>
      <c r="N26" s="158">
        <v>756</v>
      </c>
      <c r="O26" s="133">
        <v>628</v>
      </c>
      <c r="P26" s="158">
        <v>113932</v>
      </c>
      <c r="Q26" s="157">
        <v>714</v>
      </c>
      <c r="R26" s="158">
        <v>840</v>
      </c>
      <c r="S26" s="133">
        <v>785</v>
      </c>
      <c r="T26" s="158">
        <v>393779</v>
      </c>
      <c r="U26" s="157">
        <v>525</v>
      </c>
      <c r="V26" s="158">
        <v>725</v>
      </c>
      <c r="W26" s="133">
        <v>607</v>
      </c>
      <c r="X26" s="158">
        <v>292158</v>
      </c>
    </row>
    <row r="27" spans="2:26" ht="12.75" customHeight="1" x14ac:dyDescent="0.15">
      <c r="B27" s="157"/>
      <c r="C27" s="133">
        <v>19</v>
      </c>
      <c r="D27" s="133"/>
      <c r="E27" s="159">
        <v>2714</v>
      </c>
      <c r="F27" s="160">
        <v>3465</v>
      </c>
      <c r="G27" s="161">
        <v>3013.5</v>
      </c>
      <c r="H27" s="160">
        <v>29792</v>
      </c>
      <c r="I27" s="159">
        <v>630</v>
      </c>
      <c r="J27" s="160">
        <v>798</v>
      </c>
      <c r="K27" s="161">
        <v>712.95</v>
      </c>
      <c r="L27" s="160">
        <v>145702</v>
      </c>
      <c r="M27" s="159">
        <v>614</v>
      </c>
      <c r="N27" s="160">
        <v>819</v>
      </c>
      <c r="O27" s="161">
        <v>677.25</v>
      </c>
      <c r="P27" s="160">
        <v>111428</v>
      </c>
      <c r="Q27" s="157">
        <v>735</v>
      </c>
      <c r="R27" s="158">
        <v>1029</v>
      </c>
      <c r="S27" s="133">
        <v>850.5</v>
      </c>
      <c r="T27" s="158">
        <v>145677</v>
      </c>
      <c r="U27" s="157">
        <v>567</v>
      </c>
      <c r="V27" s="158">
        <v>719</v>
      </c>
      <c r="W27" s="133">
        <v>639.45000000000005</v>
      </c>
      <c r="X27" s="158">
        <v>109641</v>
      </c>
    </row>
    <row r="28" spans="2:26" ht="12.75" customHeight="1" x14ac:dyDescent="0.15">
      <c r="B28" s="150"/>
      <c r="C28" s="151">
        <v>20</v>
      </c>
      <c r="D28" s="151"/>
      <c r="E28" s="335">
        <v>2258</v>
      </c>
      <c r="F28" s="172">
        <v>3647</v>
      </c>
      <c r="G28" s="234">
        <v>2738.4</v>
      </c>
      <c r="H28" s="172">
        <v>18045</v>
      </c>
      <c r="I28" s="335">
        <v>583</v>
      </c>
      <c r="J28" s="172">
        <v>819</v>
      </c>
      <c r="K28" s="234">
        <v>705.6</v>
      </c>
      <c r="L28" s="172">
        <v>114046</v>
      </c>
      <c r="M28" s="335">
        <v>554</v>
      </c>
      <c r="N28" s="172">
        <v>802</v>
      </c>
      <c r="O28" s="234">
        <v>683.55</v>
      </c>
      <c r="P28" s="172">
        <v>86509</v>
      </c>
      <c r="Q28" s="150">
        <v>620</v>
      </c>
      <c r="R28" s="166">
        <v>896</v>
      </c>
      <c r="S28" s="151">
        <v>875.7</v>
      </c>
      <c r="T28" s="166">
        <v>92419</v>
      </c>
      <c r="U28" s="150">
        <v>593</v>
      </c>
      <c r="V28" s="166">
        <v>735</v>
      </c>
      <c r="W28" s="151">
        <v>657.3</v>
      </c>
      <c r="X28" s="166">
        <v>91660</v>
      </c>
    </row>
    <row r="29" spans="2:26" ht="12.75" customHeight="1" x14ac:dyDescent="0.15">
      <c r="B29" s="157" t="s">
        <v>421</v>
      </c>
      <c r="C29" s="133">
        <v>3</v>
      </c>
      <c r="D29" s="133" t="s">
        <v>422</v>
      </c>
      <c r="E29" s="159">
        <v>3392</v>
      </c>
      <c r="F29" s="160">
        <v>3392</v>
      </c>
      <c r="G29" s="161">
        <v>3392</v>
      </c>
      <c r="H29" s="160">
        <v>1334</v>
      </c>
      <c r="I29" s="159">
        <v>641</v>
      </c>
      <c r="J29" s="160">
        <v>683</v>
      </c>
      <c r="K29" s="161">
        <v>646</v>
      </c>
      <c r="L29" s="160">
        <v>13660</v>
      </c>
      <c r="M29" s="159">
        <v>651</v>
      </c>
      <c r="N29" s="160">
        <v>672</v>
      </c>
      <c r="O29" s="161">
        <v>660</v>
      </c>
      <c r="P29" s="160">
        <v>8444</v>
      </c>
      <c r="Q29" s="157">
        <v>819</v>
      </c>
      <c r="R29" s="158">
        <v>896</v>
      </c>
      <c r="S29" s="133">
        <v>855</v>
      </c>
      <c r="T29" s="158">
        <v>6111</v>
      </c>
      <c r="U29" s="157">
        <v>609</v>
      </c>
      <c r="V29" s="158">
        <v>650</v>
      </c>
      <c r="W29" s="133">
        <v>644</v>
      </c>
      <c r="X29" s="158">
        <v>8899</v>
      </c>
    </row>
    <row r="30" spans="2:26" ht="12.75" customHeight="1" x14ac:dyDescent="0.15">
      <c r="B30" s="157"/>
      <c r="C30" s="133">
        <v>4</v>
      </c>
      <c r="D30" s="133"/>
      <c r="E30" s="159" t="s">
        <v>257</v>
      </c>
      <c r="F30" s="160" t="s">
        <v>257</v>
      </c>
      <c r="G30" s="161" t="s">
        <v>257</v>
      </c>
      <c r="H30" s="160">
        <v>1356</v>
      </c>
      <c r="I30" s="159">
        <v>620</v>
      </c>
      <c r="J30" s="160">
        <v>656</v>
      </c>
      <c r="K30" s="161">
        <v>637</v>
      </c>
      <c r="L30" s="160">
        <v>11425</v>
      </c>
      <c r="M30" s="159">
        <v>620</v>
      </c>
      <c r="N30" s="160">
        <v>683</v>
      </c>
      <c r="O30" s="161">
        <v>636</v>
      </c>
      <c r="P30" s="160">
        <v>8483</v>
      </c>
      <c r="Q30" s="157">
        <v>824</v>
      </c>
      <c r="R30" s="158">
        <v>873</v>
      </c>
      <c r="S30" s="133">
        <v>843</v>
      </c>
      <c r="T30" s="158">
        <v>6400</v>
      </c>
      <c r="U30" s="157">
        <v>593</v>
      </c>
      <c r="V30" s="158">
        <v>645</v>
      </c>
      <c r="W30" s="133">
        <v>620</v>
      </c>
      <c r="X30" s="158">
        <v>5418</v>
      </c>
    </row>
    <row r="31" spans="2:26" ht="12.75" customHeight="1" x14ac:dyDescent="0.15">
      <c r="B31" s="157"/>
      <c r="C31" s="133">
        <v>5</v>
      </c>
      <c r="D31" s="133"/>
      <c r="E31" s="159">
        <v>2573</v>
      </c>
      <c r="F31" s="160">
        <v>2730</v>
      </c>
      <c r="G31" s="161">
        <v>2659</v>
      </c>
      <c r="H31" s="160">
        <v>998</v>
      </c>
      <c r="I31" s="159">
        <v>630</v>
      </c>
      <c r="J31" s="160">
        <v>683</v>
      </c>
      <c r="K31" s="161">
        <v>658</v>
      </c>
      <c r="L31" s="160">
        <v>11389</v>
      </c>
      <c r="M31" s="159">
        <v>630</v>
      </c>
      <c r="N31" s="160">
        <v>683</v>
      </c>
      <c r="O31" s="161">
        <v>655</v>
      </c>
      <c r="P31" s="160">
        <v>5767</v>
      </c>
      <c r="Q31" s="157">
        <v>830</v>
      </c>
      <c r="R31" s="158">
        <v>868</v>
      </c>
      <c r="S31" s="133">
        <v>849</v>
      </c>
      <c r="T31" s="158">
        <v>16078</v>
      </c>
      <c r="U31" s="157">
        <v>604</v>
      </c>
      <c r="V31" s="158">
        <v>641</v>
      </c>
      <c r="W31" s="133">
        <v>626</v>
      </c>
      <c r="X31" s="158">
        <v>8442</v>
      </c>
    </row>
    <row r="32" spans="2:26" ht="12.75" customHeight="1" x14ac:dyDescent="0.15">
      <c r="B32" s="157"/>
      <c r="C32" s="133">
        <v>6</v>
      </c>
      <c r="D32" s="133"/>
      <c r="E32" s="159">
        <v>2300</v>
      </c>
      <c r="F32" s="160">
        <v>2678</v>
      </c>
      <c r="G32" s="161">
        <v>2578</v>
      </c>
      <c r="H32" s="160">
        <v>1484</v>
      </c>
      <c r="I32" s="159">
        <v>634</v>
      </c>
      <c r="J32" s="160">
        <v>716</v>
      </c>
      <c r="K32" s="161">
        <v>663</v>
      </c>
      <c r="L32" s="160">
        <v>12731</v>
      </c>
      <c r="M32" s="159">
        <v>646</v>
      </c>
      <c r="N32" s="160">
        <v>704</v>
      </c>
      <c r="O32" s="161">
        <v>667</v>
      </c>
      <c r="P32" s="160">
        <v>6872</v>
      </c>
      <c r="Q32" s="157">
        <v>798</v>
      </c>
      <c r="R32" s="158">
        <v>851</v>
      </c>
      <c r="S32" s="133">
        <v>820</v>
      </c>
      <c r="T32" s="158">
        <v>10971</v>
      </c>
      <c r="U32" s="157">
        <v>606</v>
      </c>
      <c r="V32" s="158">
        <v>642</v>
      </c>
      <c r="W32" s="133">
        <v>628</v>
      </c>
      <c r="X32" s="158">
        <v>10729</v>
      </c>
    </row>
    <row r="33" spans="2:24" ht="12.75" customHeight="1" x14ac:dyDescent="0.15">
      <c r="B33" s="157"/>
      <c r="C33" s="133">
        <v>7</v>
      </c>
      <c r="D33" s="133"/>
      <c r="E33" s="159">
        <v>2457</v>
      </c>
      <c r="F33" s="160">
        <v>2692</v>
      </c>
      <c r="G33" s="161">
        <v>2579</v>
      </c>
      <c r="H33" s="160">
        <v>1409</v>
      </c>
      <c r="I33" s="159">
        <v>709</v>
      </c>
      <c r="J33" s="160">
        <v>791</v>
      </c>
      <c r="K33" s="161">
        <v>748</v>
      </c>
      <c r="L33" s="160">
        <v>8272</v>
      </c>
      <c r="M33" s="159">
        <v>714</v>
      </c>
      <c r="N33" s="160">
        <v>777</v>
      </c>
      <c r="O33" s="161">
        <v>743</v>
      </c>
      <c r="P33" s="160">
        <v>5407</v>
      </c>
      <c r="Q33" s="157">
        <v>809</v>
      </c>
      <c r="R33" s="158">
        <v>862</v>
      </c>
      <c r="S33" s="133">
        <v>830</v>
      </c>
      <c r="T33" s="158">
        <v>7436</v>
      </c>
      <c r="U33" s="157">
        <v>634</v>
      </c>
      <c r="V33" s="158">
        <v>714</v>
      </c>
      <c r="W33" s="133">
        <v>673</v>
      </c>
      <c r="X33" s="158">
        <v>9991</v>
      </c>
    </row>
    <row r="34" spans="2:24" ht="12.75" customHeight="1" x14ac:dyDescent="0.15">
      <c r="B34" s="157"/>
      <c r="C34" s="133">
        <v>8</v>
      </c>
      <c r="D34" s="133"/>
      <c r="E34" s="159">
        <v>2436</v>
      </c>
      <c r="F34" s="160">
        <v>2667</v>
      </c>
      <c r="G34" s="161">
        <v>2601</v>
      </c>
      <c r="H34" s="160">
        <v>1979</v>
      </c>
      <c r="I34" s="159">
        <v>735</v>
      </c>
      <c r="J34" s="160">
        <v>809</v>
      </c>
      <c r="K34" s="161">
        <v>767</v>
      </c>
      <c r="L34" s="160">
        <v>12726</v>
      </c>
      <c r="M34" s="159">
        <v>714</v>
      </c>
      <c r="N34" s="160">
        <v>802</v>
      </c>
      <c r="O34" s="161">
        <v>755</v>
      </c>
      <c r="P34" s="160">
        <v>9894</v>
      </c>
      <c r="Q34" s="157">
        <v>767</v>
      </c>
      <c r="R34" s="158">
        <v>891</v>
      </c>
      <c r="S34" s="133">
        <v>834</v>
      </c>
      <c r="T34" s="158">
        <v>9681</v>
      </c>
      <c r="U34" s="157">
        <v>666</v>
      </c>
      <c r="V34" s="158">
        <v>735</v>
      </c>
      <c r="W34" s="133">
        <v>697</v>
      </c>
      <c r="X34" s="158">
        <v>10807</v>
      </c>
    </row>
    <row r="35" spans="2:24" ht="12.75" customHeight="1" x14ac:dyDescent="0.15">
      <c r="B35" s="157"/>
      <c r="C35" s="133">
        <v>9</v>
      </c>
      <c r="D35" s="162"/>
      <c r="E35" s="159">
        <v>2415</v>
      </c>
      <c r="F35" s="160">
        <v>2625</v>
      </c>
      <c r="G35" s="161">
        <v>2492</v>
      </c>
      <c r="H35" s="160">
        <v>1550</v>
      </c>
      <c r="I35" s="159">
        <v>735</v>
      </c>
      <c r="J35" s="160">
        <v>819</v>
      </c>
      <c r="K35" s="161">
        <v>779</v>
      </c>
      <c r="L35" s="160">
        <v>11098</v>
      </c>
      <c r="M35" s="159">
        <v>712</v>
      </c>
      <c r="N35" s="160">
        <v>788</v>
      </c>
      <c r="O35" s="161">
        <v>751</v>
      </c>
      <c r="P35" s="160">
        <v>13168</v>
      </c>
      <c r="Q35" s="157">
        <v>809</v>
      </c>
      <c r="R35" s="158">
        <v>872</v>
      </c>
      <c r="S35" s="133">
        <v>830</v>
      </c>
      <c r="T35" s="158">
        <v>7205</v>
      </c>
      <c r="U35" s="157">
        <v>677</v>
      </c>
      <c r="V35" s="158">
        <v>725</v>
      </c>
      <c r="W35" s="133">
        <v>695</v>
      </c>
      <c r="X35" s="158">
        <v>10361</v>
      </c>
    </row>
    <row r="36" spans="2:24" ht="12.75" customHeight="1" x14ac:dyDescent="0.15">
      <c r="B36" s="157"/>
      <c r="C36" s="133">
        <v>10</v>
      </c>
      <c r="D36" s="162"/>
      <c r="E36" s="159">
        <v>2352</v>
      </c>
      <c r="F36" s="160">
        <v>2538</v>
      </c>
      <c r="G36" s="161">
        <v>2414</v>
      </c>
      <c r="H36" s="160">
        <v>1915</v>
      </c>
      <c r="I36" s="159">
        <v>748</v>
      </c>
      <c r="J36" s="160">
        <v>798</v>
      </c>
      <c r="K36" s="161">
        <v>758</v>
      </c>
      <c r="L36" s="160">
        <v>7744</v>
      </c>
      <c r="M36" s="159">
        <v>680</v>
      </c>
      <c r="N36" s="160">
        <v>767</v>
      </c>
      <c r="O36" s="161">
        <v>727</v>
      </c>
      <c r="P36" s="160">
        <v>5648</v>
      </c>
      <c r="Q36" s="157">
        <v>744</v>
      </c>
      <c r="R36" s="158">
        <v>820</v>
      </c>
      <c r="S36" s="133">
        <v>777</v>
      </c>
      <c r="T36" s="158">
        <v>6672</v>
      </c>
      <c r="U36" s="157">
        <v>688</v>
      </c>
      <c r="V36" s="158">
        <v>714</v>
      </c>
      <c r="W36" s="133">
        <v>696</v>
      </c>
      <c r="X36" s="158">
        <v>5907</v>
      </c>
    </row>
    <row r="37" spans="2:24" ht="12.75" customHeight="1" x14ac:dyDescent="0.15">
      <c r="B37" s="150"/>
      <c r="C37" s="151">
        <v>11</v>
      </c>
      <c r="D37" s="151"/>
      <c r="E37" s="335">
        <v>2258</v>
      </c>
      <c r="F37" s="172">
        <v>2310</v>
      </c>
      <c r="G37" s="234">
        <v>2279</v>
      </c>
      <c r="H37" s="172">
        <v>3756</v>
      </c>
      <c r="I37" s="335">
        <v>583</v>
      </c>
      <c r="J37" s="172">
        <v>701</v>
      </c>
      <c r="K37" s="234">
        <v>644</v>
      </c>
      <c r="L37" s="172">
        <v>9539</v>
      </c>
      <c r="M37" s="335">
        <v>554</v>
      </c>
      <c r="N37" s="172">
        <v>680</v>
      </c>
      <c r="O37" s="234">
        <v>606</v>
      </c>
      <c r="P37" s="172">
        <v>10606</v>
      </c>
      <c r="Q37" s="150">
        <v>620</v>
      </c>
      <c r="R37" s="166">
        <v>721</v>
      </c>
      <c r="S37" s="151">
        <v>662</v>
      </c>
      <c r="T37" s="166">
        <v>9781</v>
      </c>
      <c r="U37" s="150">
        <v>596</v>
      </c>
      <c r="V37" s="166">
        <v>596</v>
      </c>
      <c r="W37" s="151">
        <v>596</v>
      </c>
      <c r="X37" s="166">
        <v>5207</v>
      </c>
    </row>
    <row r="38" spans="2:24" ht="6" customHeight="1" x14ac:dyDescent="0.15"/>
    <row r="39" spans="2:24" ht="12.75" customHeight="1" x14ac:dyDescent="0.15">
      <c r="B39" s="175" t="s">
        <v>102</v>
      </c>
      <c r="C39" s="587" t="s">
        <v>427</v>
      </c>
    </row>
    <row r="40" spans="2:24" ht="12.75" customHeight="1" x14ac:dyDescent="0.15">
      <c r="B40" s="217" t="s">
        <v>104</v>
      </c>
      <c r="C40" s="134" t="s">
        <v>428</v>
      </c>
    </row>
    <row r="41" spans="2:24" ht="12.75" customHeight="1" x14ac:dyDescent="0.15">
      <c r="B41" s="175"/>
      <c r="C41" s="587"/>
    </row>
    <row r="42" spans="2:24" x14ac:dyDescent="0.15">
      <c r="B42" s="217"/>
    </row>
    <row r="43" spans="2:24" x14ac:dyDescent="0.15">
      <c r="B43" s="532"/>
    </row>
    <row r="44" spans="2:24" x14ac:dyDescent="0.15">
      <c r="D44" s="587"/>
      <c r="E44" s="587"/>
      <c r="F44" s="587"/>
      <c r="G44" s="587"/>
      <c r="H44" s="587"/>
      <c r="I44" s="587"/>
      <c r="J44" s="587"/>
      <c r="K44" s="587"/>
      <c r="L44" s="587"/>
    </row>
    <row r="45" spans="2:24" x14ac:dyDescent="0.15">
      <c r="B45" s="532"/>
      <c r="C45" s="587"/>
      <c r="D45" s="587"/>
      <c r="E45" s="587"/>
      <c r="F45" s="587"/>
      <c r="G45" s="587"/>
      <c r="H45" s="587"/>
      <c r="I45" s="587"/>
      <c r="J45" s="587"/>
      <c r="K45" s="587"/>
      <c r="L45" s="587"/>
    </row>
    <row r="46" spans="2:24" x14ac:dyDescent="0.15">
      <c r="D46" s="587"/>
      <c r="E46" s="587"/>
      <c r="F46" s="587"/>
      <c r="G46" s="587"/>
      <c r="H46" s="587"/>
      <c r="I46" s="587"/>
      <c r="J46" s="587"/>
      <c r="K46" s="587"/>
      <c r="L46" s="587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1" style="134" customWidth="1"/>
    <col min="2" max="2" width="4.125" style="134" customWidth="1"/>
    <col min="3" max="3" width="8.375" style="134" customWidth="1"/>
    <col min="4" max="4" width="2.25" style="134" customWidth="1"/>
    <col min="5" max="5" width="7.125" style="134" customWidth="1"/>
    <col min="6" max="7" width="7.625" style="134" customWidth="1"/>
    <col min="8" max="8" width="8.125" style="134" customWidth="1"/>
    <col min="9" max="9" width="7.125" style="134" customWidth="1"/>
    <col min="10" max="11" width="7.625" style="134" customWidth="1"/>
    <col min="12" max="12" width="8.125" style="134" customWidth="1"/>
    <col min="13" max="13" width="7.125" style="134" customWidth="1"/>
    <col min="14" max="15" width="7.625" style="134" customWidth="1"/>
    <col min="16" max="16" width="8.125" style="134" customWidth="1"/>
    <col min="17" max="17" width="7.25" style="134" customWidth="1"/>
    <col min="18" max="19" width="7.625" style="134" customWidth="1"/>
    <col min="20" max="20" width="8.125" style="134" customWidth="1"/>
    <col min="21" max="16384" width="7.5" style="134"/>
  </cols>
  <sheetData>
    <row r="1" spans="2:38" x14ac:dyDescent="0.15">
      <c r="B1" s="134" t="s">
        <v>202</v>
      </c>
    </row>
    <row r="2" spans="2:38" x14ac:dyDescent="0.15">
      <c r="B2" s="134" t="s">
        <v>203</v>
      </c>
    </row>
    <row r="3" spans="2:38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T3" s="135" t="s">
        <v>216</v>
      </c>
    </row>
    <row r="4" spans="2:38" ht="6" customHeight="1" x14ac:dyDescent="0.15">
      <c r="B4" s="133"/>
      <c r="C4" s="133"/>
      <c r="D4" s="133"/>
      <c r="E4" s="151"/>
      <c r="F4" s="151"/>
      <c r="G4" s="151"/>
      <c r="H4" s="151"/>
      <c r="I4" s="151"/>
      <c r="J4" s="151"/>
      <c r="K4" s="151"/>
      <c r="L4" s="151"/>
      <c r="M4" s="133"/>
      <c r="T4" s="135"/>
      <c r="V4" s="133"/>
    </row>
    <row r="5" spans="2:38" ht="13.5" customHeight="1" x14ac:dyDescent="0.15">
      <c r="B5" s="136"/>
      <c r="C5" s="699" t="s">
        <v>83</v>
      </c>
      <c r="D5" s="701"/>
      <c r="E5" s="699" t="s">
        <v>204</v>
      </c>
      <c r="F5" s="700"/>
      <c r="G5" s="700"/>
      <c r="H5" s="701"/>
      <c r="I5" s="699" t="s">
        <v>332</v>
      </c>
      <c r="J5" s="700"/>
      <c r="K5" s="700"/>
      <c r="L5" s="701"/>
      <c r="M5" s="699" t="s">
        <v>206</v>
      </c>
      <c r="N5" s="700"/>
      <c r="O5" s="700"/>
      <c r="P5" s="701"/>
      <c r="Q5" s="699" t="s">
        <v>429</v>
      </c>
      <c r="R5" s="700"/>
      <c r="S5" s="700"/>
      <c r="T5" s="701"/>
      <c r="V5" s="133"/>
      <c r="W5" s="155"/>
      <c r="X5" s="155"/>
      <c r="Y5" s="155"/>
      <c r="Z5" s="155"/>
    </row>
    <row r="6" spans="2:38" ht="13.5" x14ac:dyDescent="0.15">
      <c r="B6" s="150" t="s">
        <v>208</v>
      </c>
      <c r="C6" s="151"/>
      <c r="D6" s="163"/>
      <c r="E6" s="152" t="s">
        <v>212</v>
      </c>
      <c r="F6" s="260" t="s">
        <v>213</v>
      </c>
      <c r="G6" s="154" t="s">
        <v>167</v>
      </c>
      <c r="H6" s="260" t="s">
        <v>93</v>
      </c>
      <c r="I6" s="152" t="s">
        <v>212</v>
      </c>
      <c r="J6" s="260" t="s">
        <v>213</v>
      </c>
      <c r="K6" s="154" t="s">
        <v>167</v>
      </c>
      <c r="L6" s="260" t="s">
        <v>430</v>
      </c>
      <c r="M6" s="152" t="s">
        <v>431</v>
      </c>
      <c r="N6" s="260" t="s">
        <v>213</v>
      </c>
      <c r="O6" s="154" t="s">
        <v>167</v>
      </c>
      <c r="P6" s="260" t="s">
        <v>168</v>
      </c>
      <c r="Q6" s="152" t="s">
        <v>212</v>
      </c>
      <c r="R6" s="260" t="s">
        <v>213</v>
      </c>
      <c r="S6" s="154" t="s">
        <v>167</v>
      </c>
      <c r="T6" s="260" t="s">
        <v>430</v>
      </c>
      <c r="V6" s="133"/>
      <c r="W6" s="155"/>
      <c r="X6" s="155"/>
      <c r="Y6" s="155"/>
      <c r="Z6" s="155"/>
    </row>
    <row r="7" spans="2:38" ht="13.5" x14ac:dyDescent="0.15">
      <c r="B7" s="157" t="s">
        <v>0</v>
      </c>
      <c r="C7" s="133">
        <v>21</v>
      </c>
      <c r="D7" s="133" t="s">
        <v>432</v>
      </c>
      <c r="E7" s="588">
        <v>683</v>
      </c>
      <c r="F7" s="302">
        <v>1176</v>
      </c>
      <c r="G7" s="589">
        <v>810</v>
      </c>
      <c r="H7" s="302">
        <v>1039612</v>
      </c>
      <c r="I7" s="588">
        <v>357</v>
      </c>
      <c r="J7" s="302">
        <v>601</v>
      </c>
      <c r="K7" s="589">
        <v>460</v>
      </c>
      <c r="L7" s="302">
        <v>2064928</v>
      </c>
      <c r="M7" s="588">
        <v>714</v>
      </c>
      <c r="N7" s="302">
        <v>1155</v>
      </c>
      <c r="O7" s="589">
        <v>893</v>
      </c>
      <c r="P7" s="302">
        <v>2009785</v>
      </c>
      <c r="Q7" s="588">
        <v>630</v>
      </c>
      <c r="R7" s="302">
        <v>1155</v>
      </c>
      <c r="S7" s="589">
        <v>761</v>
      </c>
      <c r="T7" s="302">
        <v>2062255</v>
      </c>
      <c r="U7" s="133"/>
      <c r="V7" s="133"/>
      <c r="W7" s="155"/>
      <c r="X7" s="155"/>
      <c r="Y7" s="155"/>
      <c r="Z7" s="155"/>
    </row>
    <row r="8" spans="2:38" ht="13.5" x14ac:dyDescent="0.15">
      <c r="B8" s="157"/>
      <c r="C8" s="133">
        <v>22</v>
      </c>
      <c r="D8" s="162"/>
      <c r="E8" s="302">
        <v>714</v>
      </c>
      <c r="F8" s="302">
        <v>1229</v>
      </c>
      <c r="G8" s="302">
        <v>872</v>
      </c>
      <c r="H8" s="302">
        <v>1004155</v>
      </c>
      <c r="I8" s="302">
        <v>378</v>
      </c>
      <c r="J8" s="302">
        <v>651</v>
      </c>
      <c r="K8" s="302">
        <v>495</v>
      </c>
      <c r="L8" s="302">
        <v>2419215</v>
      </c>
      <c r="M8" s="302">
        <v>735</v>
      </c>
      <c r="N8" s="302">
        <v>1208</v>
      </c>
      <c r="O8" s="302">
        <v>947</v>
      </c>
      <c r="P8" s="302">
        <v>2088933</v>
      </c>
      <c r="Q8" s="302">
        <v>662</v>
      </c>
      <c r="R8" s="302">
        <v>1124</v>
      </c>
      <c r="S8" s="302">
        <v>833</v>
      </c>
      <c r="T8" s="302">
        <v>2044812</v>
      </c>
      <c r="U8" s="133"/>
      <c r="V8" s="133"/>
      <c r="W8" s="155"/>
      <c r="X8" s="155"/>
      <c r="Y8" s="155"/>
      <c r="Z8" s="155"/>
    </row>
    <row r="9" spans="2:38" ht="13.5" x14ac:dyDescent="0.15">
      <c r="B9" s="150"/>
      <c r="C9" s="151">
        <v>23</v>
      </c>
      <c r="D9" s="163"/>
      <c r="E9" s="289">
        <v>703.5</v>
      </c>
      <c r="F9" s="289">
        <v>1148.7</v>
      </c>
      <c r="G9" s="289">
        <v>905.12014310624284</v>
      </c>
      <c r="H9" s="289">
        <v>1005361.4000000006</v>
      </c>
      <c r="I9" s="289">
        <v>399</v>
      </c>
      <c r="J9" s="289">
        <v>693</v>
      </c>
      <c r="K9" s="289">
        <v>544.08967452531874</v>
      </c>
      <c r="L9" s="289">
        <v>2208149.9</v>
      </c>
      <c r="M9" s="289">
        <v>735</v>
      </c>
      <c r="N9" s="289">
        <v>1155</v>
      </c>
      <c r="O9" s="289">
        <v>935.84777264866136</v>
      </c>
      <c r="P9" s="289">
        <v>2361527.1000000006</v>
      </c>
      <c r="Q9" s="289">
        <v>661.5</v>
      </c>
      <c r="R9" s="289">
        <v>1050</v>
      </c>
      <c r="S9" s="289">
        <v>858.18410599841957</v>
      </c>
      <c r="T9" s="312">
        <v>1927835.1000000006</v>
      </c>
      <c r="U9" s="133"/>
      <c r="V9" s="589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2:38" x14ac:dyDescent="0.15">
      <c r="B10" s="157" t="s">
        <v>367</v>
      </c>
      <c r="C10" s="133">
        <v>4</v>
      </c>
      <c r="D10" s="162" t="s">
        <v>395</v>
      </c>
      <c r="E10" s="302">
        <v>703.5</v>
      </c>
      <c r="F10" s="302">
        <v>882</v>
      </c>
      <c r="G10" s="302">
        <v>790.23638810267812</v>
      </c>
      <c r="H10" s="302">
        <v>103211.40000000001</v>
      </c>
      <c r="I10" s="302">
        <v>420</v>
      </c>
      <c r="J10" s="302">
        <v>551.25</v>
      </c>
      <c r="K10" s="302">
        <v>465.4008063290463</v>
      </c>
      <c r="L10" s="302">
        <v>227574</v>
      </c>
      <c r="M10" s="302">
        <v>714</v>
      </c>
      <c r="N10" s="302">
        <v>924</v>
      </c>
      <c r="O10" s="302">
        <v>796.05228877338971</v>
      </c>
      <c r="P10" s="302">
        <v>218163.09999999998</v>
      </c>
      <c r="Q10" s="302">
        <v>693</v>
      </c>
      <c r="R10" s="302">
        <v>866.25</v>
      </c>
      <c r="S10" s="302">
        <v>743.18387801420977</v>
      </c>
      <c r="T10" s="590">
        <v>174939.10000000003</v>
      </c>
      <c r="U10" s="133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133"/>
    </row>
    <row r="11" spans="2:38" x14ac:dyDescent="0.15">
      <c r="B11" s="157"/>
      <c r="C11" s="133">
        <v>5</v>
      </c>
      <c r="D11" s="162"/>
      <c r="E11" s="302">
        <v>735</v>
      </c>
      <c r="F11" s="302">
        <v>913.5</v>
      </c>
      <c r="G11" s="302">
        <v>836.68313037336191</v>
      </c>
      <c r="H11" s="302">
        <v>94944.2</v>
      </c>
      <c r="I11" s="302">
        <v>441</v>
      </c>
      <c r="J11" s="302">
        <v>567</v>
      </c>
      <c r="K11" s="302">
        <v>488.33678747747888</v>
      </c>
      <c r="L11" s="302">
        <v>186141.3</v>
      </c>
      <c r="M11" s="302">
        <v>735</v>
      </c>
      <c r="N11" s="302">
        <v>934.5</v>
      </c>
      <c r="O11" s="302">
        <v>856.91539254944792</v>
      </c>
      <c r="P11" s="302">
        <v>173335.19999999998</v>
      </c>
      <c r="Q11" s="302">
        <v>714</v>
      </c>
      <c r="R11" s="302">
        <v>861</v>
      </c>
      <c r="S11" s="302">
        <v>778.7981702442255</v>
      </c>
      <c r="T11" s="590">
        <v>168746.99999999997</v>
      </c>
      <c r="U11" s="133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133"/>
    </row>
    <row r="12" spans="2:38" x14ac:dyDescent="0.15">
      <c r="B12" s="157"/>
      <c r="C12" s="133">
        <v>6</v>
      </c>
      <c r="D12" s="162"/>
      <c r="E12" s="302">
        <v>798</v>
      </c>
      <c r="F12" s="302">
        <v>1060.5</v>
      </c>
      <c r="G12" s="302">
        <v>965.5586085099394</v>
      </c>
      <c r="H12" s="302">
        <v>92832.999999999985</v>
      </c>
      <c r="I12" s="302">
        <v>472.5</v>
      </c>
      <c r="J12" s="302">
        <v>682.5</v>
      </c>
      <c r="K12" s="302">
        <v>591.10819103260349</v>
      </c>
      <c r="L12" s="302">
        <v>164606</v>
      </c>
      <c r="M12" s="302">
        <v>819</v>
      </c>
      <c r="N12" s="302">
        <v>1134</v>
      </c>
      <c r="O12" s="302">
        <v>1001.4189570362215</v>
      </c>
      <c r="P12" s="302">
        <v>181617.09999999998</v>
      </c>
      <c r="Q12" s="302">
        <v>735</v>
      </c>
      <c r="R12" s="302">
        <v>976.5</v>
      </c>
      <c r="S12" s="302">
        <v>884.92320817080076</v>
      </c>
      <c r="T12" s="590">
        <v>159706.80000000002</v>
      </c>
      <c r="U12" s="133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133"/>
    </row>
    <row r="13" spans="2:38" x14ac:dyDescent="0.15">
      <c r="B13" s="157"/>
      <c r="C13" s="133">
        <v>7</v>
      </c>
      <c r="D13" s="162"/>
      <c r="E13" s="302">
        <v>871.5</v>
      </c>
      <c r="F13" s="302">
        <v>1051.47</v>
      </c>
      <c r="G13" s="302">
        <v>957.87733888088667</v>
      </c>
      <c r="H13" s="302">
        <v>99153.9</v>
      </c>
      <c r="I13" s="302">
        <v>483</v>
      </c>
      <c r="J13" s="302">
        <v>651</v>
      </c>
      <c r="K13" s="302">
        <v>575.05581054159643</v>
      </c>
      <c r="L13" s="302">
        <v>186600</v>
      </c>
      <c r="M13" s="302">
        <v>892.5</v>
      </c>
      <c r="N13" s="302">
        <v>1071</v>
      </c>
      <c r="O13" s="302">
        <v>986.40490657754822</v>
      </c>
      <c r="P13" s="302">
        <v>190560.7</v>
      </c>
      <c r="Q13" s="302">
        <v>782.25</v>
      </c>
      <c r="R13" s="302">
        <v>945.84</v>
      </c>
      <c r="S13" s="302">
        <v>864.81546924220856</v>
      </c>
      <c r="T13" s="590">
        <v>158955.6</v>
      </c>
      <c r="U13" s="133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133"/>
    </row>
    <row r="14" spans="2:38" x14ac:dyDescent="0.15">
      <c r="B14" s="157"/>
      <c r="C14" s="133">
        <v>8</v>
      </c>
      <c r="D14" s="162"/>
      <c r="E14" s="302">
        <v>871.5</v>
      </c>
      <c r="F14" s="302">
        <v>1050</v>
      </c>
      <c r="G14" s="302">
        <v>964.06599718844654</v>
      </c>
      <c r="H14" s="302">
        <v>93753.900000000023</v>
      </c>
      <c r="I14" s="302">
        <v>451.5</v>
      </c>
      <c r="J14" s="302">
        <v>609</v>
      </c>
      <c r="K14" s="302">
        <v>527.8225606079983</v>
      </c>
      <c r="L14" s="302">
        <v>182542.8</v>
      </c>
      <c r="M14" s="302">
        <v>892.5</v>
      </c>
      <c r="N14" s="302">
        <v>1081.5</v>
      </c>
      <c r="O14" s="302">
        <v>988.92687411598308</v>
      </c>
      <c r="P14" s="302">
        <v>181262.69999999998</v>
      </c>
      <c r="Q14" s="302">
        <v>777</v>
      </c>
      <c r="R14" s="302">
        <v>934.5</v>
      </c>
      <c r="S14" s="302">
        <v>859.34675817327843</v>
      </c>
      <c r="T14" s="590">
        <v>144128.29999999999</v>
      </c>
      <c r="U14" s="133"/>
      <c r="V14" s="589"/>
      <c r="W14" s="589"/>
      <c r="X14" s="589"/>
      <c r="Y14" s="589"/>
      <c r="Z14" s="589"/>
      <c r="AA14" s="589"/>
      <c r="AB14" s="589"/>
      <c r="AC14" s="589"/>
      <c r="AD14" s="589"/>
      <c r="AE14" s="589"/>
      <c r="AF14" s="589"/>
      <c r="AG14" s="589"/>
      <c r="AH14" s="589"/>
      <c r="AI14" s="589"/>
      <c r="AJ14" s="589"/>
      <c r="AK14" s="589"/>
      <c r="AL14" s="133"/>
    </row>
    <row r="15" spans="2:38" x14ac:dyDescent="0.15">
      <c r="B15" s="157"/>
      <c r="C15" s="133">
        <v>9</v>
      </c>
      <c r="D15" s="162"/>
      <c r="E15" s="302">
        <v>840</v>
      </c>
      <c r="F15" s="302">
        <v>1039.5</v>
      </c>
      <c r="G15" s="302">
        <v>906.68678960755824</v>
      </c>
      <c r="H15" s="302">
        <v>69147.399999999994</v>
      </c>
      <c r="I15" s="302">
        <v>441</v>
      </c>
      <c r="J15" s="302">
        <v>609</v>
      </c>
      <c r="K15" s="302">
        <v>523.06592141614658</v>
      </c>
      <c r="L15" s="302">
        <v>162037.69999999998</v>
      </c>
      <c r="M15" s="302">
        <v>850.08</v>
      </c>
      <c r="N15" s="302">
        <v>1081.5</v>
      </c>
      <c r="O15" s="302">
        <v>954.58799781998755</v>
      </c>
      <c r="P15" s="302">
        <v>148879.00000000003</v>
      </c>
      <c r="Q15" s="302">
        <v>756</v>
      </c>
      <c r="R15" s="302">
        <v>934.5</v>
      </c>
      <c r="S15" s="302">
        <v>851.49050673053</v>
      </c>
      <c r="T15" s="590">
        <v>120720.90000000002</v>
      </c>
      <c r="U15" s="133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89"/>
      <c r="AL15" s="133"/>
    </row>
    <row r="16" spans="2:38" x14ac:dyDescent="0.15">
      <c r="B16" s="157"/>
      <c r="C16" s="133">
        <v>10</v>
      </c>
      <c r="D16" s="162"/>
      <c r="E16" s="302">
        <v>724.5</v>
      </c>
      <c r="F16" s="302">
        <v>892.5</v>
      </c>
      <c r="G16" s="302">
        <v>809.60979681850552</v>
      </c>
      <c r="H16" s="302">
        <v>105274.20000000001</v>
      </c>
      <c r="I16" s="302">
        <v>409.5</v>
      </c>
      <c r="J16" s="302">
        <v>567</v>
      </c>
      <c r="K16" s="302">
        <v>469.92414280345025</v>
      </c>
      <c r="L16" s="302">
        <v>207543.8</v>
      </c>
      <c r="M16" s="302">
        <v>735</v>
      </c>
      <c r="N16" s="302">
        <v>945</v>
      </c>
      <c r="O16" s="302">
        <v>833.74794889067346</v>
      </c>
      <c r="P16" s="302">
        <v>195556.69999999998</v>
      </c>
      <c r="Q16" s="302">
        <v>682.5</v>
      </c>
      <c r="R16" s="302">
        <v>859.95</v>
      </c>
      <c r="S16" s="302">
        <v>755.53156000754916</v>
      </c>
      <c r="T16" s="590">
        <v>168874.19999999998</v>
      </c>
      <c r="U16" s="133"/>
      <c r="V16" s="589"/>
      <c r="W16" s="589"/>
      <c r="X16" s="589"/>
      <c r="Y16" s="589"/>
      <c r="Z16" s="589"/>
      <c r="AA16" s="589"/>
      <c r="AB16" s="589"/>
      <c r="AC16" s="589"/>
      <c r="AD16" s="589"/>
      <c r="AE16" s="589"/>
      <c r="AF16" s="589"/>
      <c r="AG16" s="589"/>
      <c r="AH16" s="589"/>
      <c r="AI16" s="589"/>
      <c r="AJ16" s="589"/>
      <c r="AK16" s="589"/>
      <c r="AL16" s="133"/>
    </row>
    <row r="17" spans="2:38" x14ac:dyDescent="0.15">
      <c r="B17" s="157"/>
      <c r="C17" s="133">
        <v>11</v>
      </c>
      <c r="D17" s="162"/>
      <c r="E17" s="302">
        <v>724.5</v>
      </c>
      <c r="F17" s="302">
        <v>892.5</v>
      </c>
      <c r="G17" s="302">
        <v>796.49308880528974</v>
      </c>
      <c r="H17" s="302">
        <v>91850.1</v>
      </c>
      <c r="I17" s="302">
        <v>399</v>
      </c>
      <c r="J17" s="302">
        <v>547.05000000000007</v>
      </c>
      <c r="K17" s="302">
        <v>450.96863784504876</v>
      </c>
      <c r="L17" s="302">
        <v>194331.59999999998</v>
      </c>
      <c r="M17" s="302">
        <v>735</v>
      </c>
      <c r="N17" s="302">
        <v>924</v>
      </c>
      <c r="O17" s="302">
        <v>826.75869170335272</v>
      </c>
      <c r="P17" s="302">
        <v>188626.8</v>
      </c>
      <c r="Q17" s="302">
        <v>703.5</v>
      </c>
      <c r="R17" s="302">
        <v>855.75</v>
      </c>
      <c r="S17" s="302">
        <v>774.77648943473969</v>
      </c>
      <c r="T17" s="590">
        <v>185624.09999999995</v>
      </c>
      <c r="U17" s="133"/>
      <c r="V17" s="589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89"/>
      <c r="AJ17" s="589"/>
      <c r="AK17" s="589"/>
      <c r="AL17" s="133"/>
    </row>
    <row r="18" spans="2:38" x14ac:dyDescent="0.15">
      <c r="B18" s="150"/>
      <c r="C18" s="151">
        <v>12</v>
      </c>
      <c r="D18" s="163"/>
      <c r="E18" s="591">
        <v>777</v>
      </c>
      <c r="F18" s="591">
        <v>1155</v>
      </c>
      <c r="G18" s="591">
        <v>908.26677971564391</v>
      </c>
      <c r="H18" s="592">
        <v>100216.4</v>
      </c>
      <c r="I18" s="593">
        <v>378</v>
      </c>
      <c r="J18" s="591">
        <v>525</v>
      </c>
      <c r="K18" s="591">
        <v>444.87494127296327</v>
      </c>
      <c r="L18" s="591">
        <v>181507.99999999994</v>
      </c>
      <c r="M18" s="591">
        <v>766.5</v>
      </c>
      <c r="N18" s="591">
        <v>1134</v>
      </c>
      <c r="O18" s="591">
        <v>931.06518518518544</v>
      </c>
      <c r="P18" s="591">
        <v>244305.7</v>
      </c>
      <c r="Q18" s="591">
        <v>787.5</v>
      </c>
      <c r="R18" s="591">
        <v>1123.5</v>
      </c>
      <c r="S18" s="591">
        <v>913.71551413270345</v>
      </c>
      <c r="T18" s="593">
        <v>226830.29999999996</v>
      </c>
      <c r="U18" s="133"/>
      <c r="V18" s="589"/>
      <c r="W18" s="589"/>
      <c r="X18" s="589"/>
      <c r="Y18" s="589"/>
      <c r="Z18" s="589"/>
      <c r="AA18" s="589"/>
      <c r="AB18" s="589"/>
      <c r="AC18" s="589"/>
      <c r="AD18" s="589"/>
      <c r="AE18" s="589"/>
      <c r="AF18" s="589"/>
      <c r="AG18" s="589"/>
      <c r="AH18" s="589"/>
      <c r="AI18" s="589"/>
      <c r="AJ18" s="589"/>
      <c r="AK18" s="589"/>
      <c r="AL18" s="133"/>
    </row>
    <row r="19" spans="2:38" ht="12.75" customHeight="1" x14ac:dyDescent="0.15">
      <c r="B19" s="146"/>
      <c r="C19" s="281">
        <v>41246</v>
      </c>
      <c r="E19" s="230">
        <v>787.5</v>
      </c>
      <c r="F19" s="230">
        <v>840</v>
      </c>
      <c r="G19" s="230">
        <v>797.33294205527704</v>
      </c>
      <c r="H19" s="302">
        <v>8827.1</v>
      </c>
      <c r="I19" s="230">
        <v>399</v>
      </c>
      <c r="J19" s="230">
        <v>483</v>
      </c>
      <c r="K19" s="230">
        <v>434.09330320081176</v>
      </c>
      <c r="L19" s="588">
        <v>17937.8</v>
      </c>
      <c r="M19" s="230">
        <v>787.5</v>
      </c>
      <c r="N19" s="230">
        <v>871.5</v>
      </c>
      <c r="O19" s="230">
        <v>811.56167411022625</v>
      </c>
      <c r="P19" s="302">
        <v>18081.599999999999</v>
      </c>
      <c r="Q19" s="230">
        <v>798</v>
      </c>
      <c r="R19" s="230">
        <v>892.5</v>
      </c>
      <c r="S19" s="230">
        <v>826.38977272727277</v>
      </c>
      <c r="T19" s="302">
        <v>17633.400000000001</v>
      </c>
      <c r="U19" s="133"/>
      <c r="V19" s="589"/>
      <c r="W19" s="589"/>
      <c r="X19" s="589"/>
      <c r="Y19" s="589"/>
      <c r="Z19" s="589"/>
      <c r="AA19" s="589"/>
      <c r="AB19" s="589"/>
      <c r="AC19" s="589"/>
      <c r="AD19" s="589"/>
      <c r="AE19" s="589"/>
      <c r="AF19" s="589"/>
      <c r="AG19" s="589"/>
      <c r="AH19" s="589"/>
      <c r="AI19" s="589"/>
      <c r="AJ19" s="589"/>
      <c r="AK19" s="589"/>
      <c r="AL19" s="133"/>
    </row>
    <row r="20" spans="2:38" ht="11.1" customHeight="1" x14ac:dyDescent="0.15">
      <c r="B20" s="157"/>
      <c r="C20" s="281">
        <v>41247</v>
      </c>
      <c r="D20" s="134" t="s">
        <v>60</v>
      </c>
      <c r="E20" s="159">
        <v>787.5</v>
      </c>
      <c r="F20" s="160">
        <v>850.5</v>
      </c>
      <c r="G20" s="161">
        <v>803.20787160871225</v>
      </c>
      <c r="H20" s="302">
        <v>1512</v>
      </c>
      <c r="I20" s="588">
        <v>399</v>
      </c>
      <c r="J20" s="302">
        <v>483</v>
      </c>
      <c r="K20" s="589">
        <v>429.63200567548381</v>
      </c>
      <c r="L20" s="302">
        <v>3863.8</v>
      </c>
      <c r="M20" s="594">
        <v>787.5</v>
      </c>
      <c r="N20" s="595">
        <v>871.5</v>
      </c>
      <c r="O20" s="596">
        <v>807.24529000846735</v>
      </c>
      <c r="P20" s="302">
        <v>4188.1000000000004</v>
      </c>
      <c r="Q20" s="159">
        <v>798</v>
      </c>
      <c r="R20" s="160">
        <v>892.5</v>
      </c>
      <c r="S20" s="161">
        <v>835.7027534418022</v>
      </c>
      <c r="T20" s="302">
        <v>3576.6</v>
      </c>
      <c r="U20" s="133"/>
      <c r="V20" s="589"/>
      <c r="W20" s="589"/>
      <c r="X20" s="589"/>
      <c r="Y20" s="589"/>
      <c r="Z20" s="589"/>
      <c r="AA20" s="589"/>
      <c r="AB20" s="589"/>
      <c r="AC20" s="589"/>
      <c r="AD20" s="589"/>
      <c r="AE20" s="589"/>
      <c r="AF20" s="589"/>
      <c r="AG20" s="589"/>
      <c r="AH20" s="589"/>
      <c r="AI20" s="589"/>
      <c r="AJ20" s="589"/>
      <c r="AK20" s="589"/>
      <c r="AL20" s="133"/>
    </row>
    <row r="21" spans="2:38" ht="11.1" customHeight="1" x14ac:dyDescent="0.15">
      <c r="B21" s="157"/>
      <c r="C21" s="281">
        <v>41248</v>
      </c>
      <c r="D21" s="134" t="s">
        <v>60</v>
      </c>
      <c r="E21" s="159">
        <v>777</v>
      </c>
      <c r="F21" s="160">
        <v>892.5</v>
      </c>
      <c r="G21" s="161">
        <v>813.8381002638522</v>
      </c>
      <c r="H21" s="302">
        <v>4176.7</v>
      </c>
      <c r="I21" s="588">
        <v>399</v>
      </c>
      <c r="J21" s="302">
        <v>493.5</v>
      </c>
      <c r="K21" s="589">
        <v>436.35979943530344</v>
      </c>
      <c r="L21" s="302">
        <v>6862</v>
      </c>
      <c r="M21" s="588">
        <v>766.5</v>
      </c>
      <c r="N21" s="302">
        <v>924</v>
      </c>
      <c r="O21" s="589">
        <v>823.88755943565388</v>
      </c>
      <c r="P21" s="302">
        <v>17611.7</v>
      </c>
      <c r="Q21" s="588">
        <v>787.5</v>
      </c>
      <c r="R21" s="302">
        <v>892.5</v>
      </c>
      <c r="S21" s="589">
        <v>831.79035087719296</v>
      </c>
      <c r="T21" s="302">
        <v>10599.5</v>
      </c>
      <c r="U21" s="133"/>
      <c r="V21" s="589"/>
      <c r="W21" s="589"/>
      <c r="X21" s="589"/>
      <c r="Y21" s="589"/>
      <c r="Z21" s="589"/>
      <c r="AA21" s="589"/>
      <c r="AB21" s="589"/>
      <c r="AC21" s="589"/>
      <c r="AD21" s="589"/>
      <c r="AE21" s="589"/>
      <c r="AF21" s="589"/>
      <c r="AG21" s="589"/>
      <c r="AH21" s="589"/>
      <c r="AI21" s="589"/>
      <c r="AJ21" s="589"/>
      <c r="AK21" s="589"/>
      <c r="AL21" s="133"/>
    </row>
    <row r="22" spans="2:38" ht="11.1" customHeight="1" x14ac:dyDescent="0.15">
      <c r="B22" s="157"/>
      <c r="C22" s="281">
        <v>41249</v>
      </c>
      <c r="D22" s="134" t="s">
        <v>60</v>
      </c>
      <c r="E22" s="588">
        <v>777</v>
      </c>
      <c r="F22" s="302">
        <v>892.5</v>
      </c>
      <c r="G22" s="589">
        <v>823.67552595543395</v>
      </c>
      <c r="H22" s="302">
        <v>4717.7</v>
      </c>
      <c r="I22" s="594">
        <v>399</v>
      </c>
      <c r="J22" s="595">
        <v>495.6</v>
      </c>
      <c r="K22" s="596">
        <v>439.03482248520714</v>
      </c>
      <c r="L22" s="302">
        <v>10275.5</v>
      </c>
      <c r="M22" s="588">
        <v>766.5</v>
      </c>
      <c r="N22" s="302">
        <v>924</v>
      </c>
      <c r="O22" s="589">
        <v>839.54741155849638</v>
      </c>
      <c r="P22" s="302">
        <v>14384.2</v>
      </c>
      <c r="Q22" s="588">
        <v>787.5</v>
      </c>
      <c r="R22" s="302">
        <v>892.5</v>
      </c>
      <c r="S22" s="589">
        <v>837.56863725958692</v>
      </c>
      <c r="T22" s="302">
        <v>9794.7999999999993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</row>
    <row r="23" spans="2:38" ht="11.1" customHeight="1" x14ac:dyDescent="0.15">
      <c r="B23" s="157"/>
      <c r="C23" s="281">
        <v>41250</v>
      </c>
      <c r="D23" s="134" t="s">
        <v>60</v>
      </c>
      <c r="E23" s="588">
        <v>777</v>
      </c>
      <c r="F23" s="302">
        <v>892.5</v>
      </c>
      <c r="G23" s="589">
        <v>816.54597345132765</v>
      </c>
      <c r="H23" s="302">
        <v>3013.6</v>
      </c>
      <c r="I23" s="594">
        <v>399</v>
      </c>
      <c r="J23" s="595">
        <v>493.5</v>
      </c>
      <c r="K23" s="596">
        <v>434.6152959045906</v>
      </c>
      <c r="L23" s="302">
        <v>3055</v>
      </c>
      <c r="M23" s="594">
        <v>766.5</v>
      </c>
      <c r="N23" s="594">
        <v>924</v>
      </c>
      <c r="O23" s="594">
        <v>830.08194254445925</v>
      </c>
      <c r="P23" s="302">
        <v>4411.3</v>
      </c>
      <c r="Q23" s="588">
        <v>787.5</v>
      </c>
      <c r="R23" s="302">
        <v>892.5</v>
      </c>
      <c r="S23" s="589">
        <v>835.43978102189794</v>
      </c>
      <c r="T23" s="302">
        <v>5409.7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</row>
    <row r="24" spans="2:38" ht="11.1" customHeight="1" x14ac:dyDescent="0.15">
      <c r="B24" s="157"/>
      <c r="C24" s="281">
        <v>41253</v>
      </c>
      <c r="D24" s="134" t="s">
        <v>60</v>
      </c>
      <c r="E24" s="588">
        <v>787.5</v>
      </c>
      <c r="F24" s="302">
        <v>924</v>
      </c>
      <c r="G24" s="589">
        <v>837.05324895512967</v>
      </c>
      <c r="H24" s="597">
        <v>11335.8</v>
      </c>
      <c r="I24" s="588">
        <v>409.5</v>
      </c>
      <c r="J24" s="302">
        <v>493.5</v>
      </c>
      <c r="K24" s="589">
        <v>439.49078624078595</v>
      </c>
      <c r="L24" s="597">
        <v>22766.3</v>
      </c>
      <c r="M24" s="588">
        <v>787.5</v>
      </c>
      <c r="N24" s="302">
        <v>945</v>
      </c>
      <c r="O24" s="589">
        <v>851.87878155519309</v>
      </c>
      <c r="P24" s="597">
        <v>20823.5</v>
      </c>
      <c r="Q24" s="594">
        <v>787.5</v>
      </c>
      <c r="R24" s="595">
        <v>924</v>
      </c>
      <c r="S24" s="596">
        <v>851.59555642033627</v>
      </c>
      <c r="T24" s="597">
        <v>23662.5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</row>
    <row r="25" spans="2:38" ht="11.1" customHeight="1" x14ac:dyDescent="0.15">
      <c r="B25" s="157"/>
      <c r="C25" s="281">
        <v>41254</v>
      </c>
      <c r="D25" s="134" t="s">
        <v>60</v>
      </c>
      <c r="E25" s="594">
        <v>819</v>
      </c>
      <c r="F25" s="595">
        <v>945</v>
      </c>
      <c r="G25" s="596">
        <v>867.24362244897964</v>
      </c>
      <c r="H25" s="597">
        <v>5924.8</v>
      </c>
      <c r="I25" s="594">
        <v>409.5</v>
      </c>
      <c r="J25" s="595">
        <v>496.125</v>
      </c>
      <c r="K25" s="596">
        <v>446.65855387523618</v>
      </c>
      <c r="L25" s="597">
        <v>5222.7</v>
      </c>
      <c r="M25" s="588">
        <v>787.5</v>
      </c>
      <c r="N25" s="302">
        <v>945</v>
      </c>
      <c r="O25" s="589">
        <v>874.61101317425585</v>
      </c>
      <c r="P25" s="597">
        <v>10087.9</v>
      </c>
      <c r="Q25" s="594">
        <v>808.5</v>
      </c>
      <c r="R25" s="595">
        <v>945</v>
      </c>
      <c r="S25" s="596">
        <v>869.30259041421618</v>
      </c>
      <c r="T25" s="597">
        <v>7351.9</v>
      </c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</row>
    <row r="26" spans="2:38" ht="11.1" customHeight="1" x14ac:dyDescent="0.15">
      <c r="B26" s="157"/>
      <c r="C26" s="281">
        <v>41255</v>
      </c>
      <c r="D26" s="134" t="s">
        <v>60</v>
      </c>
      <c r="E26" s="588">
        <v>819</v>
      </c>
      <c r="F26" s="302">
        <v>945</v>
      </c>
      <c r="G26" s="589">
        <v>866.10805507101895</v>
      </c>
      <c r="H26" s="597">
        <v>3756.3</v>
      </c>
      <c r="I26" s="594">
        <v>409.5</v>
      </c>
      <c r="J26" s="595">
        <v>514.5</v>
      </c>
      <c r="K26" s="596">
        <v>451.87792884003483</v>
      </c>
      <c r="L26" s="597">
        <v>8362.6</v>
      </c>
      <c r="M26" s="588">
        <v>787.5</v>
      </c>
      <c r="N26" s="302">
        <v>945</v>
      </c>
      <c r="O26" s="589">
        <v>876.74262212145607</v>
      </c>
      <c r="P26" s="597">
        <v>10047.9</v>
      </c>
      <c r="Q26" s="588">
        <v>808.5</v>
      </c>
      <c r="R26" s="302">
        <v>945</v>
      </c>
      <c r="S26" s="589">
        <v>875.98158944461477</v>
      </c>
      <c r="T26" s="597">
        <v>13659.3</v>
      </c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</row>
    <row r="27" spans="2:38" ht="11.1" customHeight="1" x14ac:dyDescent="0.15">
      <c r="B27" s="157"/>
      <c r="C27" s="281">
        <v>41256</v>
      </c>
      <c r="D27" s="134" t="s">
        <v>60</v>
      </c>
      <c r="E27" s="302">
        <v>819</v>
      </c>
      <c r="F27" s="302">
        <v>945</v>
      </c>
      <c r="G27" s="302">
        <v>879.56664739048722</v>
      </c>
      <c r="H27" s="302">
        <v>3694.6</v>
      </c>
      <c r="I27" s="302">
        <v>399</v>
      </c>
      <c r="J27" s="302">
        <v>507.15000000000003</v>
      </c>
      <c r="K27" s="302">
        <v>454.663585951941</v>
      </c>
      <c r="L27" s="302">
        <v>7196.6</v>
      </c>
      <c r="M27" s="302">
        <v>787.5</v>
      </c>
      <c r="N27" s="302">
        <v>945</v>
      </c>
      <c r="O27" s="302">
        <v>882.0761847177082</v>
      </c>
      <c r="P27" s="302">
        <v>6640.8</v>
      </c>
      <c r="Q27" s="302">
        <v>798</v>
      </c>
      <c r="R27" s="302">
        <v>945</v>
      </c>
      <c r="S27" s="302">
        <v>876.73730403602406</v>
      </c>
      <c r="T27" s="302">
        <v>9188.2000000000007</v>
      </c>
      <c r="U27" s="133"/>
    </row>
    <row r="28" spans="2:38" ht="11.1" customHeight="1" x14ac:dyDescent="0.15">
      <c r="B28" s="157"/>
      <c r="C28" s="281">
        <v>41257</v>
      </c>
      <c r="D28" s="134" t="s">
        <v>60</v>
      </c>
      <c r="E28" s="598">
        <v>840</v>
      </c>
      <c r="F28" s="597">
        <v>945</v>
      </c>
      <c r="G28" s="599">
        <v>887.93324076853787</v>
      </c>
      <c r="H28" s="597">
        <v>2906.5</v>
      </c>
      <c r="I28" s="598">
        <v>399</v>
      </c>
      <c r="J28" s="597">
        <v>512.4</v>
      </c>
      <c r="K28" s="599">
        <v>450.47322754631443</v>
      </c>
      <c r="L28" s="597">
        <v>3870.3</v>
      </c>
      <c r="M28" s="598">
        <v>808.5</v>
      </c>
      <c r="N28" s="597">
        <v>945</v>
      </c>
      <c r="O28" s="599">
        <v>895.52859993348875</v>
      </c>
      <c r="P28" s="597">
        <v>6054</v>
      </c>
      <c r="Q28" s="598">
        <v>808.5</v>
      </c>
      <c r="R28" s="597">
        <v>945</v>
      </c>
      <c r="S28" s="599">
        <v>886.80577797013632</v>
      </c>
      <c r="T28" s="597">
        <v>5179</v>
      </c>
      <c r="U28" s="133"/>
    </row>
    <row r="29" spans="2:38" ht="11.1" customHeight="1" x14ac:dyDescent="0.15">
      <c r="B29" s="157"/>
      <c r="C29" s="281">
        <v>41260</v>
      </c>
      <c r="D29" s="134" t="s">
        <v>60</v>
      </c>
      <c r="E29" s="598">
        <v>840</v>
      </c>
      <c r="F29" s="597">
        <v>945</v>
      </c>
      <c r="G29" s="599">
        <v>893.7273257320544</v>
      </c>
      <c r="H29" s="597">
        <v>11643.2</v>
      </c>
      <c r="I29" s="598">
        <v>399</v>
      </c>
      <c r="J29" s="597">
        <v>514.5</v>
      </c>
      <c r="K29" s="599">
        <v>451.3720279483091</v>
      </c>
      <c r="L29" s="597">
        <v>23818.1</v>
      </c>
      <c r="M29" s="598">
        <v>819</v>
      </c>
      <c r="N29" s="597">
        <v>945</v>
      </c>
      <c r="O29" s="599">
        <v>899.74242939775445</v>
      </c>
      <c r="P29" s="597">
        <v>26771.3</v>
      </c>
      <c r="Q29" s="598">
        <v>808.5</v>
      </c>
      <c r="R29" s="597">
        <v>945</v>
      </c>
      <c r="S29" s="599">
        <v>892.80995647657494</v>
      </c>
      <c r="T29" s="597">
        <v>29801.200000000001</v>
      </c>
      <c r="U29" s="133"/>
    </row>
    <row r="30" spans="2:38" ht="11.1" customHeight="1" x14ac:dyDescent="0.15">
      <c r="B30" s="157"/>
      <c r="C30" s="281">
        <v>41261</v>
      </c>
      <c r="D30" s="134" t="s">
        <v>60</v>
      </c>
      <c r="E30" s="600">
        <v>871.5</v>
      </c>
      <c r="F30" s="601">
        <v>997.5</v>
      </c>
      <c r="G30" s="602">
        <v>937.48677052423307</v>
      </c>
      <c r="H30" s="597">
        <v>2729</v>
      </c>
      <c r="I30" s="603">
        <v>399</v>
      </c>
      <c r="J30" s="604">
        <v>525</v>
      </c>
      <c r="K30" s="605">
        <v>454.83247158118832</v>
      </c>
      <c r="L30" s="597">
        <v>7868.9</v>
      </c>
      <c r="M30" s="600">
        <v>840</v>
      </c>
      <c r="N30" s="601">
        <v>1018.5</v>
      </c>
      <c r="O30" s="602">
        <v>931.26818593419864</v>
      </c>
      <c r="P30" s="597">
        <v>7618.9</v>
      </c>
      <c r="Q30" s="600">
        <v>840</v>
      </c>
      <c r="R30" s="601">
        <v>997.5</v>
      </c>
      <c r="S30" s="602">
        <v>926.94795539033464</v>
      </c>
      <c r="T30" s="597">
        <v>5506.6</v>
      </c>
      <c r="U30" s="133"/>
    </row>
    <row r="31" spans="2:38" ht="11.1" customHeight="1" x14ac:dyDescent="0.15">
      <c r="B31" s="157"/>
      <c r="C31" s="281">
        <v>41262</v>
      </c>
      <c r="D31" s="134" t="s">
        <v>60</v>
      </c>
      <c r="E31" s="598">
        <v>892.5</v>
      </c>
      <c r="F31" s="597">
        <v>1029</v>
      </c>
      <c r="G31" s="599">
        <v>960.36556979563568</v>
      </c>
      <c r="H31" s="597">
        <v>3868.5</v>
      </c>
      <c r="I31" s="603">
        <v>399</v>
      </c>
      <c r="J31" s="604">
        <v>525</v>
      </c>
      <c r="K31" s="605">
        <v>459.11691510561963</v>
      </c>
      <c r="L31" s="597">
        <v>8797.4</v>
      </c>
      <c r="M31" s="603">
        <v>871.5</v>
      </c>
      <c r="N31" s="603">
        <v>1055.25</v>
      </c>
      <c r="O31" s="603">
        <v>963.38504315330533</v>
      </c>
      <c r="P31" s="597">
        <v>16880.2</v>
      </c>
      <c r="Q31" s="598">
        <v>861</v>
      </c>
      <c r="R31" s="597">
        <v>1018.5</v>
      </c>
      <c r="S31" s="599">
        <v>939.82915956470436</v>
      </c>
      <c r="T31" s="597">
        <v>8241.7000000000007</v>
      </c>
      <c r="U31" s="133"/>
    </row>
    <row r="32" spans="2:38" ht="11.1" customHeight="1" x14ac:dyDescent="0.15">
      <c r="B32" s="157"/>
      <c r="C32" s="281">
        <v>41263</v>
      </c>
      <c r="D32" s="134" t="s">
        <v>60</v>
      </c>
      <c r="E32" s="603">
        <v>924</v>
      </c>
      <c r="F32" s="604">
        <v>1050</v>
      </c>
      <c r="G32" s="605">
        <v>987.1445216680296</v>
      </c>
      <c r="H32" s="597">
        <v>4430.7</v>
      </c>
      <c r="I32" s="603">
        <v>399</v>
      </c>
      <c r="J32" s="604">
        <v>525</v>
      </c>
      <c r="K32" s="605">
        <v>456.83180994564128</v>
      </c>
      <c r="L32" s="597">
        <v>9061.1</v>
      </c>
      <c r="M32" s="603">
        <v>892.5</v>
      </c>
      <c r="N32" s="604">
        <v>1055.25</v>
      </c>
      <c r="O32" s="605">
        <v>976.55582219596829</v>
      </c>
      <c r="P32" s="597">
        <v>8815.4</v>
      </c>
      <c r="Q32" s="598">
        <v>882</v>
      </c>
      <c r="R32" s="597">
        <v>1029</v>
      </c>
      <c r="S32" s="599">
        <v>955.5481372187387</v>
      </c>
      <c r="T32" s="597">
        <v>17747.3</v>
      </c>
      <c r="U32" s="133"/>
    </row>
    <row r="33" spans="1:21" ht="11.1" customHeight="1" x14ac:dyDescent="0.15">
      <c r="B33" s="157"/>
      <c r="C33" s="281">
        <v>41264</v>
      </c>
      <c r="D33" s="134" t="s">
        <v>60</v>
      </c>
      <c r="E33" s="598">
        <v>924</v>
      </c>
      <c r="F33" s="597">
        <v>1050</v>
      </c>
      <c r="G33" s="599">
        <v>990.23724983860541</v>
      </c>
      <c r="H33" s="597">
        <v>3085.3</v>
      </c>
      <c r="I33" s="598">
        <v>399</v>
      </c>
      <c r="J33" s="597">
        <v>525</v>
      </c>
      <c r="K33" s="599">
        <v>454.64651162790699</v>
      </c>
      <c r="L33" s="597">
        <v>4505.3999999999996</v>
      </c>
      <c r="M33" s="603">
        <v>892.5</v>
      </c>
      <c r="N33" s="604">
        <v>1055.25</v>
      </c>
      <c r="O33" s="605">
        <v>984.8453338696703</v>
      </c>
      <c r="P33" s="597">
        <v>13102.7</v>
      </c>
      <c r="Q33" s="598">
        <v>892.5</v>
      </c>
      <c r="R33" s="597">
        <v>1029</v>
      </c>
      <c r="S33" s="599">
        <v>960.63466746915435</v>
      </c>
      <c r="T33" s="597">
        <v>6367.4</v>
      </c>
      <c r="U33" s="133"/>
    </row>
    <row r="34" spans="1:21" ht="11.1" customHeight="1" x14ac:dyDescent="0.15">
      <c r="B34" s="157"/>
      <c r="C34" s="281">
        <v>41268</v>
      </c>
      <c r="D34" s="134" t="s">
        <v>60</v>
      </c>
      <c r="E34" s="603">
        <v>945</v>
      </c>
      <c r="F34" s="604">
        <v>1113</v>
      </c>
      <c r="G34" s="605">
        <v>1015.5120612255927</v>
      </c>
      <c r="H34" s="597">
        <v>11893.2</v>
      </c>
      <c r="I34" s="598">
        <v>378</v>
      </c>
      <c r="J34" s="597">
        <v>525</v>
      </c>
      <c r="K34" s="599">
        <v>445.80418137225593</v>
      </c>
      <c r="L34" s="597">
        <v>20119.7</v>
      </c>
      <c r="M34" s="598">
        <v>945</v>
      </c>
      <c r="N34" s="597">
        <v>1134</v>
      </c>
      <c r="O34" s="599">
        <v>1046.448761430473</v>
      </c>
      <c r="P34" s="597">
        <v>29636.6</v>
      </c>
      <c r="Q34" s="598">
        <v>945</v>
      </c>
      <c r="R34" s="597">
        <v>1123.5</v>
      </c>
      <c r="S34" s="599">
        <v>1017.1023310670188</v>
      </c>
      <c r="T34" s="597">
        <v>26182.799999999999</v>
      </c>
      <c r="U34" s="133"/>
    </row>
    <row r="35" spans="1:21" ht="11.1" customHeight="1" x14ac:dyDescent="0.15">
      <c r="B35" s="157"/>
      <c r="C35" s="281">
        <v>41269</v>
      </c>
      <c r="D35" s="134" t="s">
        <v>60</v>
      </c>
      <c r="E35" s="598">
        <v>966</v>
      </c>
      <c r="F35" s="597">
        <v>1155</v>
      </c>
      <c r="G35" s="599">
        <v>1044.3463016037563</v>
      </c>
      <c r="H35" s="597">
        <v>4083.7</v>
      </c>
      <c r="I35" s="600">
        <v>378</v>
      </c>
      <c r="J35" s="601">
        <v>505.05</v>
      </c>
      <c r="K35" s="602">
        <v>437.75399867812291</v>
      </c>
      <c r="L35" s="597">
        <v>8288</v>
      </c>
      <c r="M35" s="603">
        <v>976.5</v>
      </c>
      <c r="N35" s="604">
        <v>1134</v>
      </c>
      <c r="O35" s="605">
        <v>1069.8519167217451</v>
      </c>
      <c r="P35" s="597">
        <v>15279.4</v>
      </c>
      <c r="Q35" s="600">
        <v>976.5</v>
      </c>
      <c r="R35" s="601">
        <v>1111.95</v>
      </c>
      <c r="S35" s="602">
        <v>1028.1159723933943</v>
      </c>
      <c r="T35" s="597">
        <v>8893.9</v>
      </c>
      <c r="U35" s="133"/>
    </row>
    <row r="36" spans="1:21" ht="11.1" customHeight="1" x14ac:dyDescent="0.15">
      <c r="B36" s="157"/>
      <c r="C36" s="281">
        <v>41270</v>
      </c>
      <c r="D36" s="134" t="s">
        <v>60</v>
      </c>
      <c r="E36" s="598">
        <v>987</v>
      </c>
      <c r="F36" s="597">
        <v>1155</v>
      </c>
      <c r="G36" s="599">
        <v>1054.7474434199498</v>
      </c>
      <c r="H36" s="597">
        <v>2180</v>
      </c>
      <c r="I36" s="603">
        <v>378</v>
      </c>
      <c r="J36" s="604">
        <v>493.5</v>
      </c>
      <c r="K36" s="605">
        <v>431.36514665444565</v>
      </c>
      <c r="L36" s="597">
        <v>3886.3</v>
      </c>
      <c r="M36" s="603">
        <v>992.25</v>
      </c>
      <c r="N36" s="604">
        <v>1134</v>
      </c>
      <c r="O36" s="605">
        <v>1076.74818923627</v>
      </c>
      <c r="P36" s="597">
        <v>5288.3</v>
      </c>
      <c r="Q36" s="603">
        <v>976.5</v>
      </c>
      <c r="R36" s="604">
        <v>1102.5</v>
      </c>
      <c r="S36" s="605">
        <v>1028.6135536264351</v>
      </c>
      <c r="T36" s="597">
        <v>5945.4</v>
      </c>
      <c r="U36" s="133"/>
    </row>
    <row r="37" spans="1:21" ht="11.1" customHeight="1" x14ac:dyDescent="0.15">
      <c r="B37" s="157"/>
      <c r="C37" s="281">
        <v>41271</v>
      </c>
      <c r="D37" s="133"/>
      <c r="E37" s="580">
        <v>987</v>
      </c>
      <c r="F37" s="580">
        <v>1155</v>
      </c>
      <c r="G37" s="580">
        <v>1050.260433616254</v>
      </c>
      <c r="H37" s="580">
        <v>6437.7</v>
      </c>
      <c r="I37" s="580">
        <v>378</v>
      </c>
      <c r="J37" s="580">
        <v>504</v>
      </c>
      <c r="K37" s="580">
        <v>428.49875056792376</v>
      </c>
      <c r="L37" s="580">
        <v>5750.5</v>
      </c>
      <c r="M37" s="580">
        <v>997.5</v>
      </c>
      <c r="N37" s="270">
        <v>1134</v>
      </c>
      <c r="O37" s="581">
        <v>1070.9828632407095</v>
      </c>
      <c r="P37" s="270">
        <v>8581.9</v>
      </c>
      <c r="Q37" s="580">
        <v>976.5</v>
      </c>
      <c r="R37" s="580">
        <v>1102.5</v>
      </c>
      <c r="S37" s="580">
        <v>1040.4797490765234</v>
      </c>
      <c r="T37" s="270">
        <v>12089.1</v>
      </c>
      <c r="U37" s="133"/>
    </row>
    <row r="38" spans="1:21" ht="11.25" customHeight="1" x14ac:dyDescent="0.15">
      <c r="A38" s="162"/>
      <c r="B38" s="157"/>
      <c r="C38" s="281"/>
      <c r="D38" s="162"/>
      <c r="E38" s="270"/>
      <c r="F38" s="270"/>
      <c r="G38" s="270"/>
      <c r="H38" s="270"/>
      <c r="I38" s="580"/>
      <c r="J38" s="270"/>
      <c r="K38" s="581"/>
      <c r="L38" s="270"/>
      <c r="M38" s="580"/>
      <c r="N38" s="270"/>
      <c r="O38" s="581"/>
      <c r="P38" s="270"/>
      <c r="Q38" s="270"/>
      <c r="R38" s="270"/>
      <c r="S38" s="270"/>
      <c r="T38" s="270"/>
      <c r="U38" s="133"/>
    </row>
    <row r="39" spans="1:21" ht="12.75" customHeight="1" x14ac:dyDescent="0.15">
      <c r="B39" s="157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1:21" ht="12.75" customHeight="1" x14ac:dyDescent="0.15">
      <c r="B40" s="606"/>
      <c r="C40" s="304"/>
      <c r="D40" s="163"/>
      <c r="E40" s="166"/>
      <c r="F40" s="166"/>
      <c r="G40" s="163"/>
      <c r="H40" s="166"/>
      <c r="I40" s="166"/>
      <c r="J40" s="166"/>
      <c r="K40" s="166"/>
      <c r="L40" s="151"/>
      <c r="M40" s="163"/>
      <c r="N40" s="166"/>
      <c r="O40" s="166"/>
      <c r="P40" s="166"/>
      <c r="Q40" s="166"/>
      <c r="R40" s="166"/>
      <c r="S40" s="166"/>
      <c r="T40" s="163"/>
    </row>
    <row r="41" spans="1:21" x14ac:dyDescent="0.15">
      <c r="B41" s="173"/>
      <c r="T41" s="133"/>
      <c r="U41" s="133"/>
    </row>
    <row r="42" spans="1:21" x14ac:dyDescent="0.15">
      <c r="T42" s="133"/>
      <c r="U42" s="133"/>
    </row>
    <row r="43" spans="1:21" x14ac:dyDescent="0.15">
      <c r="T43" s="133"/>
      <c r="U43" s="133"/>
    </row>
    <row r="44" spans="1:21" x14ac:dyDescent="0.15">
      <c r="T44" s="589"/>
      <c r="U44" s="133"/>
    </row>
    <row r="45" spans="1:21" ht="13.5" x14ac:dyDescent="0.15">
      <c r="I45" s="607"/>
      <c r="J45" s="607"/>
      <c r="K45" s="607"/>
      <c r="L45" s="607"/>
      <c r="M45" s="607"/>
      <c r="N45" s="607"/>
      <c r="O45" s="607"/>
      <c r="T45" s="589"/>
      <c r="U45" s="133"/>
    </row>
    <row r="46" spans="1:21" x14ac:dyDescent="0.15">
      <c r="T46" s="589"/>
      <c r="U46" s="133"/>
    </row>
    <row r="47" spans="1:21" x14ac:dyDescent="0.15">
      <c r="T47" s="589"/>
      <c r="U47" s="133"/>
    </row>
    <row r="48" spans="1:21" x14ac:dyDescent="0.15">
      <c r="T48" s="133"/>
      <c r="U48" s="133"/>
    </row>
    <row r="49" spans="20:21" x14ac:dyDescent="0.15">
      <c r="T49" s="133"/>
      <c r="U49" s="133"/>
    </row>
    <row r="50" spans="20:21" x14ac:dyDescent="0.15">
      <c r="T50" s="133"/>
      <c r="U50" s="133"/>
    </row>
    <row r="51" spans="20:21" x14ac:dyDescent="0.15">
      <c r="T51" s="133"/>
      <c r="U51" s="133"/>
    </row>
    <row r="52" spans="20:21" x14ac:dyDescent="0.15">
      <c r="T52" s="133"/>
      <c r="U52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4" customWidth="1"/>
    <col min="2" max="2" width="3.75" style="134" customWidth="1"/>
    <col min="3" max="3" width="8.625" style="134" customWidth="1"/>
    <col min="4" max="4" width="2.5" style="134" customWidth="1"/>
    <col min="5" max="5" width="7.125" style="134" customWidth="1"/>
    <col min="6" max="7" width="7.625" style="134" customWidth="1"/>
    <col min="8" max="8" width="9.125" style="134" customWidth="1"/>
    <col min="9" max="9" width="7.25" style="134" customWidth="1"/>
    <col min="10" max="11" width="7.625" style="134" customWidth="1"/>
    <col min="12" max="12" width="9.125" style="134" customWidth="1"/>
    <col min="13" max="13" width="7.25" style="134" customWidth="1"/>
    <col min="14" max="15" width="7.625" style="134" customWidth="1"/>
    <col min="16" max="16" width="9.125" style="134" customWidth="1"/>
    <col min="17" max="16384" width="7.5" style="134"/>
  </cols>
  <sheetData>
    <row r="2" spans="2:38" x14ac:dyDescent="0.15">
      <c r="B2" s="134" t="s">
        <v>215</v>
      </c>
    </row>
    <row r="3" spans="2:38" x14ac:dyDescent="0.15">
      <c r="P3" s="135" t="s">
        <v>216</v>
      </c>
    </row>
    <row r="4" spans="2:38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3"/>
    </row>
    <row r="5" spans="2:38" ht="13.5" x14ac:dyDescent="0.15">
      <c r="B5" s="136"/>
      <c r="C5" s="137" t="s">
        <v>83</v>
      </c>
      <c r="D5" s="138"/>
      <c r="E5" s="699" t="s">
        <v>217</v>
      </c>
      <c r="F5" s="700"/>
      <c r="G5" s="700"/>
      <c r="H5" s="701"/>
      <c r="I5" s="699" t="s">
        <v>433</v>
      </c>
      <c r="J5" s="700"/>
      <c r="K5" s="700"/>
      <c r="L5" s="701"/>
      <c r="M5" s="699" t="s">
        <v>219</v>
      </c>
      <c r="N5" s="700"/>
      <c r="O5" s="700"/>
      <c r="P5" s="701"/>
      <c r="R5" s="155"/>
      <c r="S5" s="155"/>
      <c r="T5" s="155"/>
      <c r="U5" s="155"/>
      <c r="V5" s="133"/>
      <c r="W5" s="133"/>
    </row>
    <row r="6" spans="2:38" ht="13.5" x14ac:dyDescent="0.15">
      <c r="B6" s="150" t="s">
        <v>208</v>
      </c>
      <c r="C6" s="151"/>
      <c r="D6" s="163"/>
      <c r="E6" s="137" t="s">
        <v>212</v>
      </c>
      <c r="F6" s="260" t="s">
        <v>213</v>
      </c>
      <c r="G6" s="139" t="s">
        <v>167</v>
      </c>
      <c r="H6" s="260" t="s">
        <v>211</v>
      </c>
      <c r="I6" s="137" t="s">
        <v>212</v>
      </c>
      <c r="J6" s="260" t="s">
        <v>213</v>
      </c>
      <c r="K6" s="608" t="s">
        <v>167</v>
      </c>
      <c r="L6" s="260" t="s">
        <v>211</v>
      </c>
      <c r="M6" s="137" t="s">
        <v>212</v>
      </c>
      <c r="N6" s="260" t="s">
        <v>213</v>
      </c>
      <c r="O6" s="608" t="s">
        <v>167</v>
      </c>
      <c r="P6" s="260" t="s">
        <v>168</v>
      </c>
      <c r="R6" s="155"/>
      <c r="S6" s="155"/>
      <c r="T6" s="155"/>
      <c r="U6" s="155"/>
      <c r="V6" s="133"/>
      <c r="W6" s="133"/>
    </row>
    <row r="7" spans="2:38" ht="13.5" x14ac:dyDescent="0.15">
      <c r="B7" s="157" t="s">
        <v>0</v>
      </c>
      <c r="C7" s="133">
        <v>21</v>
      </c>
      <c r="D7" s="133" t="s">
        <v>432</v>
      </c>
      <c r="E7" s="157">
        <v>368</v>
      </c>
      <c r="F7" s="158">
        <v>648</v>
      </c>
      <c r="G7" s="133">
        <v>486</v>
      </c>
      <c r="H7" s="158">
        <v>3029032</v>
      </c>
      <c r="I7" s="157">
        <v>819</v>
      </c>
      <c r="J7" s="158">
        <v>1345</v>
      </c>
      <c r="K7" s="609">
        <v>1028</v>
      </c>
      <c r="L7" s="158">
        <v>296189</v>
      </c>
      <c r="M7" s="157">
        <v>520</v>
      </c>
      <c r="N7" s="158">
        <v>803</v>
      </c>
      <c r="O7" s="609">
        <v>637</v>
      </c>
      <c r="P7" s="158">
        <v>7257163</v>
      </c>
      <c r="R7" s="155"/>
      <c r="S7" s="155"/>
      <c r="T7" s="155"/>
      <c r="U7" s="155"/>
      <c r="V7" s="133"/>
      <c r="W7" s="133"/>
    </row>
    <row r="8" spans="2:38" ht="13.5" x14ac:dyDescent="0.15">
      <c r="B8" s="157"/>
      <c r="C8" s="133">
        <v>22</v>
      </c>
      <c r="D8" s="162"/>
      <c r="E8" s="158">
        <v>410</v>
      </c>
      <c r="F8" s="158">
        <v>714</v>
      </c>
      <c r="G8" s="158">
        <v>516</v>
      </c>
      <c r="H8" s="158">
        <v>3480278</v>
      </c>
      <c r="I8" s="158">
        <v>861</v>
      </c>
      <c r="J8" s="158">
        <v>1003</v>
      </c>
      <c r="K8" s="158">
        <v>1027</v>
      </c>
      <c r="L8" s="158">
        <v>354166</v>
      </c>
      <c r="M8" s="158">
        <v>562</v>
      </c>
      <c r="N8" s="158">
        <v>875</v>
      </c>
      <c r="O8" s="158">
        <v>688</v>
      </c>
      <c r="P8" s="162">
        <v>7232727</v>
      </c>
      <c r="R8" s="133"/>
      <c r="S8" s="155"/>
      <c r="T8" s="155"/>
      <c r="U8" s="155"/>
      <c r="V8" s="133"/>
      <c r="W8" s="133"/>
    </row>
    <row r="9" spans="2:38" ht="13.5" x14ac:dyDescent="0.15">
      <c r="B9" s="150"/>
      <c r="C9" s="151">
        <v>23</v>
      </c>
      <c r="D9" s="163"/>
      <c r="E9" s="164">
        <v>420</v>
      </c>
      <c r="F9" s="164">
        <v>756</v>
      </c>
      <c r="G9" s="164">
        <v>565.13543916603157</v>
      </c>
      <c r="H9" s="164">
        <v>3141903.9</v>
      </c>
      <c r="I9" s="164">
        <v>840</v>
      </c>
      <c r="J9" s="164">
        <v>1312.5</v>
      </c>
      <c r="K9" s="164">
        <v>1010.65161510117</v>
      </c>
      <c r="L9" s="164">
        <v>278405.70000000007</v>
      </c>
      <c r="M9" s="164">
        <v>509.25</v>
      </c>
      <c r="N9" s="164">
        <v>934.08</v>
      </c>
      <c r="O9" s="164">
        <v>730.04364176173794</v>
      </c>
      <c r="P9" s="165">
        <v>7189479.1000000006</v>
      </c>
      <c r="R9" s="133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  <c r="AD9" s="133"/>
    </row>
    <row r="10" spans="2:38" x14ac:dyDescent="0.15">
      <c r="B10" s="157" t="s">
        <v>367</v>
      </c>
      <c r="C10" s="319">
        <v>4</v>
      </c>
      <c r="D10" s="162" t="s">
        <v>395</v>
      </c>
      <c r="E10" s="158">
        <v>430.5</v>
      </c>
      <c r="F10" s="158">
        <v>553.35</v>
      </c>
      <c r="G10" s="158">
        <v>480.7888366611578</v>
      </c>
      <c r="H10" s="158">
        <v>333893.40000000002</v>
      </c>
      <c r="I10" s="160">
        <v>861</v>
      </c>
      <c r="J10" s="160">
        <v>1039.5</v>
      </c>
      <c r="K10" s="160">
        <v>945.97460740196527</v>
      </c>
      <c r="L10" s="158">
        <v>32411.100000000002</v>
      </c>
      <c r="M10" s="158">
        <v>570.15</v>
      </c>
      <c r="N10" s="158">
        <v>712.95</v>
      </c>
      <c r="O10" s="158">
        <v>649.67254235122118</v>
      </c>
      <c r="P10" s="162">
        <v>448180.8</v>
      </c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2:38" x14ac:dyDescent="0.15">
      <c r="B11" s="157"/>
      <c r="C11" s="319">
        <v>5</v>
      </c>
      <c r="D11" s="162"/>
      <c r="E11" s="158">
        <v>451.5</v>
      </c>
      <c r="F11" s="158">
        <v>584.85</v>
      </c>
      <c r="G11" s="158">
        <v>501.58057997643505</v>
      </c>
      <c r="H11" s="158">
        <v>270995.8</v>
      </c>
      <c r="I11" s="160">
        <v>861</v>
      </c>
      <c r="J11" s="160">
        <v>1102.5</v>
      </c>
      <c r="K11" s="160">
        <v>968.03084174913522</v>
      </c>
      <c r="L11" s="158">
        <v>22927.899999999998</v>
      </c>
      <c r="M11" s="158">
        <v>606.9</v>
      </c>
      <c r="N11" s="158">
        <v>739.2</v>
      </c>
      <c r="O11" s="158">
        <v>673.58103384318713</v>
      </c>
      <c r="P11" s="162">
        <v>511889.69999999995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2:38" x14ac:dyDescent="0.15">
      <c r="B12" s="157"/>
      <c r="C12" s="319">
        <v>6</v>
      </c>
      <c r="D12" s="162"/>
      <c r="E12" s="158">
        <v>504</v>
      </c>
      <c r="F12" s="158">
        <v>697.2</v>
      </c>
      <c r="G12" s="158">
        <v>610.69450705738132</v>
      </c>
      <c r="H12" s="158">
        <v>272702.39999999997</v>
      </c>
      <c r="I12" s="160">
        <v>924</v>
      </c>
      <c r="J12" s="160">
        <v>1260</v>
      </c>
      <c r="K12" s="160">
        <v>1133.9174661888801</v>
      </c>
      <c r="L12" s="158">
        <v>22699.7</v>
      </c>
      <c r="M12" s="158">
        <v>654.15</v>
      </c>
      <c r="N12" s="158">
        <v>898.80000000000007</v>
      </c>
      <c r="O12" s="158">
        <v>809.23095711640497</v>
      </c>
      <c r="P12" s="162">
        <v>459488.3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</row>
    <row r="13" spans="2:38" x14ac:dyDescent="0.15">
      <c r="B13" s="157"/>
      <c r="C13" s="319">
        <v>7</v>
      </c>
      <c r="D13" s="162"/>
      <c r="E13" s="158">
        <v>546</v>
      </c>
      <c r="F13" s="158">
        <v>682.5</v>
      </c>
      <c r="G13" s="158">
        <v>608.46848694725622</v>
      </c>
      <c r="H13" s="158">
        <v>291829.90000000002</v>
      </c>
      <c r="I13" s="160">
        <v>945</v>
      </c>
      <c r="J13" s="160">
        <v>1260</v>
      </c>
      <c r="K13" s="160">
        <v>1060.3462815314701</v>
      </c>
      <c r="L13" s="158">
        <v>24269.200000000001</v>
      </c>
      <c r="M13" s="158">
        <v>699.30000000000007</v>
      </c>
      <c r="N13" s="158">
        <v>877.80000000000007</v>
      </c>
      <c r="O13" s="158">
        <v>795.10931615863592</v>
      </c>
      <c r="P13" s="162">
        <v>445881.39999999997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</row>
    <row r="14" spans="2:38" x14ac:dyDescent="0.15">
      <c r="B14" s="157"/>
      <c r="C14" s="319">
        <v>8</v>
      </c>
      <c r="D14" s="162"/>
      <c r="E14" s="158">
        <v>504</v>
      </c>
      <c r="F14" s="162">
        <v>635.46</v>
      </c>
      <c r="G14" s="158">
        <v>566.30552479138953</v>
      </c>
      <c r="H14" s="158">
        <v>259910.79999999996</v>
      </c>
      <c r="I14" s="160">
        <v>945</v>
      </c>
      <c r="J14" s="160">
        <v>1207.5</v>
      </c>
      <c r="K14" s="160">
        <v>1056.0716763229796</v>
      </c>
      <c r="L14" s="158">
        <v>24915.7</v>
      </c>
      <c r="M14" s="158">
        <v>682.5</v>
      </c>
      <c r="N14" s="158">
        <v>861.94500000000005</v>
      </c>
      <c r="O14" s="158">
        <v>761.25796145962897</v>
      </c>
      <c r="P14" s="162">
        <v>468758.5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</row>
    <row r="15" spans="2:38" x14ac:dyDescent="0.15">
      <c r="B15" s="157"/>
      <c r="C15" s="319">
        <v>9</v>
      </c>
      <c r="D15" s="162"/>
      <c r="E15" s="158">
        <v>483</v>
      </c>
      <c r="F15" s="158">
        <v>630</v>
      </c>
      <c r="G15" s="158">
        <v>553.63121724556845</v>
      </c>
      <c r="H15" s="158">
        <v>223833.89999999997</v>
      </c>
      <c r="I15" s="160">
        <v>945</v>
      </c>
      <c r="J15" s="160">
        <v>1207.5</v>
      </c>
      <c r="K15" s="160">
        <v>1046.7391396295579</v>
      </c>
      <c r="L15" s="158">
        <v>18437.7</v>
      </c>
      <c r="M15" s="158">
        <v>655.20000000000005</v>
      </c>
      <c r="N15" s="158">
        <v>836.745</v>
      </c>
      <c r="O15" s="158">
        <v>751.01643929928127</v>
      </c>
      <c r="P15" s="162">
        <v>386470.29999999993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</row>
    <row r="16" spans="2:38" x14ac:dyDescent="0.15">
      <c r="B16" s="157"/>
      <c r="C16" s="319">
        <v>10</v>
      </c>
      <c r="D16" s="162"/>
      <c r="E16" s="158">
        <v>429.97500000000002</v>
      </c>
      <c r="F16" s="162">
        <v>573.30000000000007</v>
      </c>
      <c r="G16" s="158">
        <v>491.49969991897819</v>
      </c>
      <c r="H16" s="158">
        <v>312972.5</v>
      </c>
      <c r="I16" s="160">
        <v>840</v>
      </c>
      <c r="J16" s="160">
        <v>1102.5</v>
      </c>
      <c r="K16" s="160">
        <v>980.34997672363841</v>
      </c>
      <c r="L16" s="158">
        <v>28333.100000000002</v>
      </c>
      <c r="M16" s="158">
        <v>522.9</v>
      </c>
      <c r="N16" s="158">
        <v>722.29499999999996</v>
      </c>
      <c r="O16" s="158">
        <v>604.68451066591547</v>
      </c>
      <c r="P16" s="158">
        <v>455450.80000000005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</row>
    <row r="17" spans="2:38" x14ac:dyDescent="0.15">
      <c r="B17" s="157"/>
      <c r="C17" s="319">
        <v>11</v>
      </c>
      <c r="D17" s="162"/>
      <c r="E17" s="158">
        <v>409.5</v>
      </c>
      <c r="F17" s="158">
        <v>557.55000000000007</v>
      </c>
      <c r="G17" s="158">
        <v>468.04310181361927</v>
      </c>
      <c r="H17" s="158">
        <v>268677.20000000007</v>
      </c>
      <c r="I17" s="160">
        <v>840</v>
      </c>
      <c r="J17" s="160">
        <v>1050</v>
      </c>
      <c r="K17" s="160">
        <v>946.13064873923531</v>
      </c>
      <c r="L17" s="158">
        <v>29161.7</v>
      </c>
      <c r="M17" s="158">
        <v>555.45000000000005</v>
      </c>
      <c r="N17" s="158">
        <v>672</v>
      </c>
      <c r="O17" s="158">
        <v>601.51981246318007</v>
      </c>
      <c r="P17" s="162">
        <v>476392.4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</row>
    <row r="18" spans="2:38" x14ac:dyDescent="0.15">
      <c r="B18" s="150"/>
      <c r="C18" s="295">
        <v>12</v>
      </c>
      <c r="D18" s="163"/>
      <c r="E18" s="166">
        <v>388.5</v>
      </c>
      <c r="F18" s="166">
        <v>546</v>
      </c>
      <c r="G18" s="166">
        <v>463.04180149824322</v>
      </c>
      <c r="H18" s="166">
        <v>273080.70000000007</v>
      </c>
      <c r="I18" s="172">
        <v>819</v>
      </c>
      <c r="J18" s="172">
        <v>1134</v>
      </c>
      <c r="K18" s="172">
        <v>962.63469046291107</v>
      </c>
      <c r="L18" s="166">
        <v>30380.599999999995</v>
      </c>
      <c r="M18" s="166">
        <v>563.85</v>
      </c>
      <c r="N18" s="166">
        <v>816.90000000000009</v>
      </c>
      <c r="O18" s="166">
        <v>658.24243276594211</v>
      </c>
      <c r="P18" s="163">
        <v>414635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</row>
    <row r="19" spans="2:38" x14ac:dyDescent="0.15">
      <c r="B19" s="157"/>
      <c r="C19" s="281">
        <v>41246</v>
      </c>
      <c r="E19" s="435">
        <v>420</v>
      </c>
      <c r="F19" s="435">
        <v>504</v>
      </c>
      <c r="G19" s="435">
        <v>458.23597752080389</v>
      </c>
      <c r="H19" s="435">
        <v>23204.1</v>
      </c>
      <c r="I19" s="435">
        <v>840</v>
      </c>
      <c r="J19" s="435">
        <v>997.5</v>
      </c>
      <c r="K19" s="435">
        <v>909.31602219524893</v>
      </c>
      <c r="L19" s="435">
        <v>1870</v>
      </c>
      <c r="M19" s="435">
        <v>567</v>
      </c>
      <c r="N19" s="435">
        <v>633.15</v>
      </c>
      <c r="O19" s="435">
        <v>591.90857605177996</v>
      </c>
      <c r="P19" s="158">
        <v>27113.4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</row>
    <row r="20" spans="2:38" x14ac:dyDescent="0.15">
      <c r="B20" s="157"/>
      <c r="C20" s="281">
        <v>41247</v>
      </c>
      <c r="E20" s="157">
        <v>420</v>
      </c>
      <c r="F20" s="158">
        <v>504</v>
      </c>
      <c r="G20" s="133">
        <v>457.11538091689317</v>
      </c>
      <c r="H20" s="158">
        <v>7211.1</v>
      </c>
      <c r="I20" s="159">
        <v>840</v>
      </c>
      <c r="J20" s="160">
        <v>997.5</v>
      </c>
      <c r="K20" s="610">
        <v>918.93837753510149</v>
      </c>
      <c r="L20" s="158">
        <v>570.29999999999995</v>
      </c>
      <c r="M20" s="157">
        <v>588</v>
      </c>
      <c r="N20" s="158">
        <v>630</v>
      </c>
      <c r="O20" s="609">
        <v>600.60472381904515</v>
      </c>
      <c r="P20" s="158">
        <v>11659.1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</row>
    <row r="21" spans="2:38" x14ac:dyDescent="0.15">
      <c r="B21" s="157"/>
      <c r="C21" s="281">
        <v>41248</v>
      </c>
      <c r="E21" s="157">
        <v>420</v>
      </c>
      <c r="F21" s="158">
        <v>514.5</v>
      </c>
      <c r="G21" s="133">
        <v>465.36278260869545</v>
      </c>
      <c r="H21" s="158">
        <v>10916.7</v>
      </c>
      <c r="I21" s="157">
        <v>840</v>
      </c>
      <c r="J21" s="158">
        <v>1029</v>
      </c>
      <c r="K21" s="609">
        <v>937.40308498253762</v>
      </c>
      <c r="L21" s="158">
        <v>1145.8</v>
      </c>
      <c r="M21" s="157">
        <v>563.85</v>
      </c>
      <c r="N21" s="158">
        <v>630</v>
      </c>
      <c r="O21" s="609">
        <v>593.00268973538823</v>
      </c>
      <c r="P21" s="158">
        <v>14280.3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2:38" x14ac:dyDescent="0.15">
      <c r="B22" s="157"/>
      <c r="C22" s="281">
        <v>41249</v>
      </c>
      <c r="E22" s="159">
        <v>420</v>
      </c>
      <c r="F22" s="160">
        <v>514.5</v>
      </c>
      <c r="G22" s="161">
        <v>462.23047592541047</v>
      </c>
      <c r="H22" s="158">
        <v>13859</v>
      </c>
      <c r="I22" s="157">
        <v>840</v>
      </c>
      <c r="J22" s="158">
        <v>1029</v>
      </c>
      <c r="K22" s="609">
        <v>952.04127845264782</v>
      </c>
      <c r="L22" s="158">
        <v>1455.9</v>
      </c>
      <c r="M22" s="157">
        <v>567</v>
      </c>
      <c r="N22" s="158">
        <v>630</v>
      </c>
      <c r="O22" s="609">
        <v>600.46539017341047</v>
      </c>
      <c r="P22" s="158">
        <v>37130.9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2:38" x14ac:dyDescent="0.15">
      <c r="B23" s="157"/>
      <c r="C23" s="281">
        <v>41250</v>
      </c>
      <c r="E23" s="159">
        <v>420</v>
      </c>
      <c r="F23" s="160">
        <v>514.5</v>
      </c>
      <c r="G23" s="161">
        <v>453.55441983721363</v>
      </c>
      <c r="H23" s="158">
        <v>5844.3</v>
      </c>
      <c r="I23" s="159">
        <v>840</v>
      </c>
      <c r="J23" s="160">
        <v>1029</v>
      </c>
      <c r="K23" s="610">
        <v>939.64471544715457</v>
      </c>
      <c r="L23" s="158">
        <v>482.8</v>
      </c>
      <c r="M23" s="157">
        <v>567</v>
      </c>
      <c r="N23" s="158">
        <v>630</v>
      </c>
      <c r="O23" s="609">
        <v>592.211067381421</v>
      </c>
      <c r="P23" s="158">
        <v>22083.3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2:38" x14ac:dyDescent="0.15">
      <c r="B24" s="157"/>
      <c r="C24" s="281">
        <v>41253</v>
      </c>
      <c r="E24" s="157">
        <v>420</v>
      </c>
      <c r="F24" s="158">
        <v>525</v>
      </c>
      <c r="G24" s="133">
        <v>457.18972319768631</v>
      </c>
      <c r="H24" s="158">
        <v>31076.9</v>
      </c>
      <c r="I24" s="157">
        <v>840</v>
      </c>
      <c r="J24" s="158">
        <v>1050</v>
      </c>
      <c r="K24" s="609">
        <v>945.98982882659323</v>
      </c>
      <c r="L24" s="158">
        <v>2458.1999999999998</v>
      </c>
      <c r="M24" s="159">
        <v>567</v>
      </c>
      <c r="N24" s="160">
        <v>637.03500000000008</v>
      </c>
      <c r="O24" s="610">
        <v>612.74291640921535</v>
      </c>
      <c r="P24" s="158">
        <v>29498.6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2:38" x14ac:dyDescent="0.15">
      <c r="B25" s="157"/>
      <c r="C25" s="281">
        <v>41254</v>
      </c>
      <c r="E25" s="157">
        <v>420</v>
      </c>
      <c r="F25" s="158">
        <v>535.5</v>
      </c>
      <c r="G25" s="133">
        <v>460.90441699390863</v>
      </c>
      <c r="H25" s="158">
        <v>10060.299999999999</v>
      </c>
      <c r="I25" s="159">
        <v>840</v>
      </c>
      <c r="J25" s="160">
        <v>1029</v>
      </c>
      <c r="K25" s="610">
        <v>954.567258883249</v>
      </c>
      <c r="L25" s="158">
        <v>715.5</v>
      </c>
      <c r="M25" s="157">
        <v>582.75</v>
      </c>
      <c r="N25" s="158">
        <v>623.17500000000007</v>
      </c>
      <c r="O25" s="609">
        <v>606.46819713563616</v>
      </c>
      <c r="P25" s="158">
        <v>26213.9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2:38" x14ac:dyDescent="0.15">
      <c r="B26" s="157"/>
      <c r="C26" s="281">
        <v>41255</v>
      </c>
      <c r="E26" s="159">
        <v>420</v>
      </c>
      <c r="F26" s="160">
        <v>530.25</v>
      </c>
      <c r="G26" s="161">
        <v>466.13487459293901</v>
      </c>
      <c r="H26" s="158">
        <v>13001.7</v>
      </c>
      <c r="I26" s="157">
        <v>840</v>
      </c>
      <c r="J26" s="158">
        <v>1029</v>
      </c>
      <c r="K26" s="609">
        <v>957.93808685446027</v>
      </c>
      <c r="L26" s="158">
        <v>1035.7</v>
      </c>
      <c r="M26" s="157">
        <v>596.4</v>
      </c>
      <c r="N26" s="158">
        <v>631.05000000000007</v>
      </c>
      <c r="O26" s="609">
        <v>608.58552631578948</v>
      </c>
      <c r="P26" s="158">
        <v>24863.9</v>
      </c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  <row r="27" spans="2:38" x14ac:dyDescent="0.15">
      <c r="B27" s="157"/>
      <c r="C27" s="281">
        <v>41256</v>
      </c>
      <c r="E27" s="302">
        <v>420</v>
      </c>
      <c r="F27" s="302">
        <v>536.55000000000007</v>
      </c>
      <c r="G27" s="302">
        <v>473.57814027976582</v>
      </c>
      <c r="H27" s="302">
        <v>12982.7</v>
      </c>
      <c r="I27" s="302">
        <v>829.5</v>
      </c>
      <c r="J27" s="302">
        <v>1050</v>
      </c>
      <c r="K27" s="302">
        <v>959.87256267409464</v>
      </c>
      <c r="L27" s="302">
        <v>1623.7</v>
      </c>
      <c r="M27" s="302">
        <v>590.1</v>
      </c>
      <c r="N27" s="302">
        <v>649.95000000000005</v>
      </c>
      <c r="O27" s="302">
        <v>610.14299298252297</v>
      </c>
      <c r="P27" s="302">
        <v>32065.200000000001</v>
      </c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</row>
    <row r="28" spans="2:38" x14ac:dyDescent="0.15">
      <c r="B28" s="157"/>
      <c r="C28" s="281">
        <v>41257</v>
      </c>
      <c r="E28" s="157">
        <v>420</v>
      </c>
      <c r="F28" s="158">
        <v>536.55000000000007</v>
      </c>
      <c r="G28" s="133">
        <v>470.18461763599129</v>
      </c>
      <c r="H28" s="158">
        <v>8030</v>
      </c>
      <c r="I28" s="159">
        <v>829.5</v>
      </c>
      <c r="J28" s="160">
        <v>1071</v>
      </c>
      <c r="K28" s="610">
        <v>965.93278301886801</v>
      </c>
      <c r="L28" s="158">
        <v>1082.4000000000001</v>
      </c>
      <c r="M28" s="157">
        <v>599.55000000000007</v>
      </c>
      <c r="N28" s="158">
        <v>649.95000000000005</v>
      </c>
      <c r="O28" s="609">
        <v>622.42465145754124</v>
      </c>
      <c r="P28" s="158">
        <v>11194.7</v>
      </c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</row>
    <row r="29" spans="2:38" x14ac:dyDescent="0.15">
      <c r="B29" s="157"/>
      <c r="C29" s="281">
        <v>41260</v>
      </c>
      <c r="D29" s="133"/>
      <c r="E29" s="157">
        <v>420</v>
      </c>
      <c r="F29" s="158">
        <v>535.5</v>
      </c>
      <c r="G29" s="133">
        <v>467.33415992064795</v>
      </c>
      <c r="H29" s="158">
        <v>34548.300000000003</v>
      </c>
      <c r="I29" s="157">
        <v>819</v>
      </c>
      <c r="J29" s="158">
        <v>1071</v>
      </c>
      <c r="K29" s="609">
        <v>957.68696009872451</v>
      </c>
      <c r="L29" s="158">
        <v>3465.2</v>
      </c>
      <c r="M29" s="157">
        <v>612.78000000000009</v>
      </c>
      <c r="N29" s="158">
        <v>682.5</v>
      </c>
      <c r="O29" s="609">
        <v>651.15799978897019</v>
      </c>
      <c r="P29" s="158">
        <v>30082.9</v>
      </c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</row>
    <row r="30" spans="2:38" x14ac:dyDescent="0.15">
      <c r="B30" s="157"/>
      <c r="C30" s="281">
        <v>41261</v>
      </c>
      <c r="D30" s="133"/>
      <c r="E30" s="157">
        <v>420</v>
      </c>
      <c r="F30" s="157">
        <v>540.22500000000002</v>
      </c>
      <c r="G30" s="157">
        <v>469.08865888672796</v>
      </c>
      <c r="H30" s="157">
        <v>10408.4</v>
      </c>
      <c r="I30" s="270">
        <v>840</v>
      </c>
      <c r="J30" s="270">
        <v>1102.5</v>
      </c>
      <c r="K30" s="270">
        <v>968.01381909547763</v>
      </c>
      <c r="L30" s="157">
        <v>741.9</v>
      </c>
      <c r="M30" s="157">
        <v>621.6</v>
      </c>
      <c r="N30" s="157">
        <v>682.5</v>
      </c>
      <c r="O30" s="157">
        <v>652.62884116993712</v>
      </c>
      <c r="P30" s="158">
        <v>22139.4</v>
      </c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2:38" x14ac:dyDescent="0.15">
      <c r="B31" s="157"/>
      <c r="C31" s="281">
        <v>41262</v>
      </c>
      <c r="D31" s="162"/>
      <c r="E31" s="158">
        <v>441</v>
      </c>
      <c r="F31" s="158">
        <v>537.6</v>
      </c>
      <c r="G31" s="158">
        <v>487.01334460479444</v>
      </c>
      <c r="H31" s="158">
        <v>12059.9</v>
      </c>
      <c r="I31" s="158">
        <v>871.5</v>
      </c>
      <c r="J31" s="158">
        <v>1102.5</v>
      </c>
      <c r="K31" s="158">
        <v>989.10178495537662</v>
      </c>
      <c r="L31" s="158">
        <v>1073.8</v>
      </c>
      <c r="M31" s="158">
        <v>621.6</v>
      </c>
      <c r="N31" s="158">
        <v>684.6</v>
      </c>
      <c r="O31" s="158">
        <v>659.96692624259413</v>
      </c>
      <c r="P31" s="162">
        <v>10611.2</v>
      </c>
      <c r="Q31" s="157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  <row r="32" spans="2:38" x14ac:dyDescent="0.15">
      <c r="B32" s="157"/>
      <c r="C32" s="281">
        <v>41263</v>
      </c>
      <c r="D32" s="162"/>
      <c r="E32" s="158">
        <v>441</v>
      </c>
      <c r="F32" s="158">
        <v>537.6</v>
      </c>
      <c r="G32" s="158">
        <v>485.45822149609069</v>
      </c>
      <c r="H32" s="158">
        <v>15437.1</v>
      </c>
      <c r="I32" s="158">
        <v>882</v>
      </c>
      <c r="J32" s="158">
        <v>1102.5</v>
      </c>
      <c r="K32" s="158">
        <v>994.91409574468071</v>
      </c>
      <c r="L32" s="158">
        <v>2192.6999999999998</v>
      </c>
      <c r="M32" s="158">
        <v>630</v>
      </c>
      <c r="N32" s="158">
        <v>724.5</v>
      </c>
      <c r="O32" s="158">
        <v>678.14618644067798</v>
      </c>
      <c r="P32" s="162">
        <v>14952.3</v>
      </c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2:30" x14ac:dyDescent="0.15">
      <c r="B33" s="157"/>
      <c r="C33" s="281">
        <v>41264</v>
      </c>
      <c r="D33" s="162"/>
      <c r="E33" s="158">
        <v>441</v>
      </c>
      <c r="F33" s="158">
        <v>546</v>
      </c>
      <c r="G33" s="158">
        <v>481.49676462658408</v>
      </c>
      <c r="H33" s="158">
        <v>7426.2</v>
      </c>
      <c r="I33" s="158">
        <v>882</v>
      </c>
      <c r="J33" s="158">
        <v>1102.5</v>
      </c>
      <c r="K33" s="158">
        <v>998.24025974026006</v>
      </c>
      <c r="L33" s="158">
        <v>765.3</v>
      </c>
      <c r="M33" s="158">
        <v>641.55000000000007</v>
      </c>
      <c r="N33" s="158">
        <v>754.21500000000003</v>
      </c>
      <c r="O33" s="158">
        <v>698.35418768920283</v>
      </c>
      <c r="P33" s="162">
        <v>15060.7</v>
      </c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</row>
    <row r="34" spans="2:30" x14ac:dyDescent="0.15">
      <c r="B34" s="157"/>
      <c r="C34" s="281">
        <v>41268</v>
      </c>
      <c r="D34" s="162"/>
      <c r="E34" s="158">
        <v>420</v>
      </c>
      <c r="F34" s="158">
        <v>525</v>
      </c>
      <c r="G34" s="158">
        <v>461.56748731267874</v>
      </c>
      <c r="H34" s="158">
        <v>28423.8</v>
      </c>
      <c r="I34" s="158">
        <v>945</v>
      </c>
      <c r="J34" s="158">
        <v>1102.5</v>
      </c>
      <c r="K34" s="158">
        <v>1000.5949589683466</v>
      </c>
      <c r="L34" s="158">
        <v>5658.6</v>
      </c>
      <c r="M34" s="158">
        <v>664.65</v>
      </c>
      <c r="N34" s="158">
        <v>783.30000000000007</v>
      </c>
      <c r="O34" s="158">
        <v>727.25931834960227</v>
      </c>
      <c r="P34" s="162">
        <v>39346.800000000003</v>
      </c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</row>
    <row r="35" spans="2:30" x14ac:dyDescent="0.15">
      <c r="B35" s="157"/>
      <c r="C35" s="281">
        <v>41269</v>
      </c>
      <c r="D35" s="162"/>
      <c r="E35" s="158">
        <v>399</v>
      </c>
      <c r="F35" s="158">
        <v>525</v>
      </c>
      <c r="G35" s="158">
        <v>453.21335848901805</v>
      </c>
      <c r="H35" s="158">
        <v>10546.1</v>
      </c>
      <c r="I35" s="158">
        <v>945</v>
      </c>
      <c r="J35" s="158">
        <v>1102.5</v>
      </c>
      <c r="K35" s="158">
        <v>1010.2289425347677</v>
      </c>
      <c r="L35" s="158">
        <v>2782</v>
      </c>
      <c r="M35" s="158">
        <v>691.95</v>
      </c>
      <c r="N35" s="158">
        <v>812.7</v>
      </c>
      <c r="O35" s="158">
        <v>747.38358778625968</v>
      </c>
      <c r="P35" s="162">
        <v>4502.8</v>
      </c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</row>
    <row r="36" spans="2:30" x14ac:dyDescent="0.15">
      <c r="B36" s="157"/>
      <c r="C36" s="281">
        <v>41270</v>
      </c>
      <c r="D36" s="162"/>
      <c r="E36" s="158">
        <v>388.5</v>
      </c>
      <c r="F36" s="158">
        <v>504</v>
      </c>
      <c r="G36" s="158">
        <v>445.41898896444121</v>
      </c>
      <c r="H36" s="158">
        <v>9525</v>
      </c>
      <c r="I36" s="158">
        <v>945</v>
      </c>
      <c r="J36" s="158">
        <v>1134</v>
      </c>
      <c r="K36" s="158">
        <v>1026.1467391304348</v>
      </c>
      <c r="L36" s="158">
        <v>359.7</v>
      </c>
      <c r="M36" s="158">
        <v>691.95</v>
      </c>
      <c r="N36" s="158">
        <v>816.90000000000009</v>
      </c>
      <c r="O36" s="158">
        <v>753.49573282910865</v>
      </c>
      <c r="P36" s="158">
        <v>29328.5</v>
      </c>
    </row>
    <row r="37" spans="2:30" x14ac:dyDescent="0.15">
      <c r="B37" s="157"/>
      <c r="C37" s="281">
        <v>41271</v>
      </c>
      <c r="D37" s="162"/>
      <c r="E37" s="435">
        <v>388.5</v>
      </c>
      <c r="F37" s="435">
        <v>504</v>
      </c>
      <c r="G37" s="435">
        <v>443.55123635553582</v>
      </c>
      <c r="H37" s="435">
        <v>8519.1</v>
      </c>
      <c r="I37" s="435">
        <v>945</v>
      </c>
      <c r="J37" s="435">
        <v>1134</v>
      </c>
      <c r="K37" s="435">
        <v>1018.1650862068965</v>
      </c>
      <c r="L37" s="435">
        <v>901.1</v>
      </c>
      <c r="M37" s="435">
        <v>691.95</v>
      </c>
      <c r="N37" s="435">
        <v>816.90000000000009</v>
      </c>
      <c r="O37" s="435">
        <v>742.83287998681192</v>
      </c>
      <c r="P37" s="271">
        <v>12507.1</v>
      </c>
    </row>
    <row r="38" spans="2:30" x14ac:dyDescent="0.15">
      <c r="B38" s="157"/>
      <c r="C38" s="281"/>
      <c r="D38" s="162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62"/>
    </row>
    <row r="39" spans="2:30" x14ac:dyDescent="0.15">
      <c r="B39" s="157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62"/>
    </row>
    <row r="40" spans="2:30" x14ac:dyDescent="0.15">
      <c r="B40" s="150"/>
      <c r="C40" s="304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3"/>
    </row>
    <row r="41" spans="2:30" x14ac:dyDescent="0.15">
      <c r="P41" s="133"/>
    </row>
    <row r="42" spans="2:30" x14ac:dyDescent="0.15">
      <c r="P42" s="133"/>
    </row>
    <row r="43" spans="2:30" x14ac:dyDescent="0.15">
      <c r="P43" s="133"/>
    </row>
    <row r="44" spans="2:30" x14ac:dyDescent="0.1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</row>
    <row r="45" spans="2:30" x14ac:dyDescent="0.15">
      <c r="P45" s="133"/>
    </row>
    <row r="46" spans="2:30" x14ac:dyDescent="0.15">
      <c r="P46" s="133"/>
    </row>
    <row r="47" spans="2:30" x14ac:dyDescent="0.15">
      <c r="P47" s="133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20" width="7.625" style="134" customWidth="1"/>
    <col min="21" max="16384" width="7.5" style="134"/>
  </cols>
  <sheetData>
    <row r="3" spans="2:29" x14ac:dyDescent="0.15">
      <c r="B3" s="134" t="s">
        <v>434</v>
      </c>
    </row>
    <row r="4" spans="2:29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T4" s="135" t="s">
        <v>216</v>
      </c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T5" s="135"/>
      <c r="V5" s="133"/>
    </row>
    <row r="6" spans="2:29" ht="13.5" customHeight="1" x14ac:dyDescent="0.15">
      <c r="B6" s="157"/>
      <c r="C6" s="498" t="s">
        <v>83</v>
      </c>
      <c r="D6" s="499"/>
      <c r="E6" s="699" t="s">
        <v>221</v>
      </c>
      <c r="F6" s="700"/>
      <c r="G6" s="700"/>
      <c r="H6" s="701"/>
      <c r="I6" s="699" t="s">
        <v>222</v>
      </c>
      <c r="J6" s="700"/>
      <c r="K6" s="700"/>
      <c r="L6" s="701"/>
      <c r="M6" s="699" t="s">
        <v>223</v>
      </c>
      <c r="N6" s="700"/>
      <c r="O6" s="700"/>
      <c r="P6" s="701"/>
      <c r="Q6" s="699" t="s">
        <v>224</v>
      </c>
      <c r="R6" s="700"/>
      <c r="S6" s="700"/>
      <c r="T6" s="701"/>
      <c r="V6" s="155"/>
      <c r="W6" s="155"/>
      <c r="X6" s="155"/>
      <c r="Y6" s="155"/>
      <c r="Z6" s="155"/>
      <c r="AA6" s="155"/>
      <c r="AB6" s="155"/>
      <c r="AC6" s="155"/>
    </row>
    <row r="7" spans="2:29" ht="13.5" x14ac:dyDescent="0.15">
      <c r="B7" s="150" t="s">
        <v>435</v>
      </c>
      <c r="C7" s="151"/>
      <c r="D7" s="151"/>
      <c r="E7" s="260" t="s">
        <v>132</v>
      </c>
      <c r="F7" s="260" t="s">
        <v>91</v>
      </c>
      <c r="G7" s="260" t="s">
        <v>167</v>
      </c>
      <c r="H7" s="260" t="s">
        <v>93</v>
      </c>
      <c r="I7" s="260" t="s">
        <v>132</v>
      </c>
      <c r="J7" s="260" t="s">
        <v>91</v>
      </c>
      <c r="K7" s="260" t="s">
        <v>167</v>
      </c>
      <c r="L7" s="260" t="s">
        <v>93</v>
      </c>
      <c r="M7" s="260" t="s">
        <v>132</v>
      </c>
      <c r="N7" s="260" t="s">
        <v>91</v>
      </c>
      <c r="O7" s="260" t="s">
        <v>167</v>
      </c>
      <c r="P7" s="260" t="s">
        <v>93</v>
      </c>
      <c r="Q7" s="260" t="s">
        <v>132</v>
      </c>
      <c r="R7" s="260" t="s">
        <v>91</v>
      </c>
      <c r="S7" s="260" t="s">
        <v>167</v>
      </c>
      <c r="T7" s="260" t="s">
        <v>93</v>
      </c>
      <c r="V7" s="155"/>
      <c r="W7" s="155"/>
      <c r="X7" s="155"/>
      <c r="Y7" s="155"/>
      <c r="Z7" s="155"/>
      <c r="AA7" s="155"/>
      <c r="AB7" s="155"/>
      <c r="AC7" s="155"/>
    </row>
    <row r="8" spans="2:29" ht="13.5" x14ac:dyDescent="0.15">
      <c r="B8" s="157" t="s">
        <v>0</v>
      </c>
      <c r="C8" s="148">
        <v>20</v>
      </c>
      <c r="D8" s="134" t="s">
        <v>1</v>
      </c>
      <c r="E8" s="158">
        <v>735</v>
      </c>
      <c r="F8" s="158">
        <v>893</v>
      </c>
      <c r="G8" s="158">
        <v>843</v>
      </c>
      <c r="H8" s="158">
        <v>36410</v>
      </c>
      <c r="I8" s="160">
        <v>458</v>
      </c>
      <c r="J8" s="160">
        <v>651</v>
      </c>
      <c r="K8" s="160">
        <v>586</v>
      </c>
      <c r="L8" s="158">
        <v>49415</v>
      </c>
      <c r="M8" s="158">
        <v>772</v>
      </c>
      <c r="N8" s="158">
        <v>893</v>
      </c>
      <c r="O8" s="158">
        <v>843</v>
      </c>
      <c r="P8" s="158">
        <v>60426</v>
      </c>
      <c r="Q8" s="158">
        <v>683</v>
      </c>
      <c r="R8" s="158">
        <v>903</v>
      </c>
      <c r="S8" s="158">
        <v>828</v>
      </c>
      <c r="T8" s="158">
        <v>30640</v>
      </c>
      <c r="V8" s="155"/>
      <c r="W8" s="155"/>
      <c r="X8" s="155"/>
      <c r="Y8" s="155"/>
      <c r="Z8" s="155"/>
      <c r="AA8" s="155"/>
      <c r="AB8" s="155"/>
      <c r="AC8" s="155"/>
    </row>
    <row r="9" spans="2:29" ht="13.5" x14ac:dyDescent="0.15">
      <c r="B9" s="157"/>
      <c r="C9" s="148">
        <v>21</v>
      </c>
      <c r="D9" s="133"/>
      <c r="E9" s="158">
        <v>620</v>
      </c>
      <c r="F9" s="158">
        <v>819</v>
      </c>
      <c r="G9" s="158">
        <v>700</v>
      </c>
      <c r="H9" s="158">
        <v>43588</v>
      </c>
      <c r="I9" s="160">
        <v>357</v>
      </c>
      <c r="J9" s="160">
        <v>536</v>
      </c>
      <c r="K9" s="160">
        <v>435</v>
      </c>
      <c r="L9" s="158">
        <v>121156</v>
      </c>
      <c r="M9" s="158">
        <v>630</v>
      </c>
      <c r="N9" s="158">
        <v>830</v>
      </c>
      <c r="O9" s="158">
        <v>752</v>
      </c>
      <c r="P9" s="158">
        <v>64489</v>
      </c>
      <c r="Q9" s="158">
        <v>578</v>
      </c>
      <c r="R9" s="158">
        <v>788</v>
      </c>
      <c r="S9" s="158">
        <v>647</v>
      </c>
      <c r="T9" s="158">
        <v>98682</v>
      </c>
      <c r="V9" s="155"/>
      <c r="W9" s="155"/>
      <c r="X9" s="155"/>
      <c r="Y9" s="155"/>
      <c r="Z9" s="155"/>
      <c r="AA9" s="155"/>
      <c r="AB9" s="155"/>
      <c r="AC9" s="155"/>
    </row>
    <row r="10" spans="2:29" ht="13.5" x14ac:dyDescent="0.15">
      <c r="B10" s="157"/>
      <c r="C10" s="148">
        <v>22</v>
      </c>
      <c r="D10" s="162"/>
      <c r="E10" s="158">
        <v>651</v>
      </c>
      <c r="F10" s="158">
        <v>819</v>
      </c>
      <c r="G10" s="158">
        <v>721</v>
      </c>
      <c r="H10" s="158">
        <v>37439</v>
      </c>
      <c r="I10" s="160">
        <v>347</v>
      </c>
      <c r="J10" s="160">
        <v>557</v>
      </c>
      <c r="K10" s="160">
        <v>434</v>
      </c>
      <c r="L10" s="158">
        <v>74405</v>
      </c>
      <c r="M10" s="158">
        <v>735</v>
      </c>
      <c r="N10" s="158">
        <v>877</v>
      </c>
      <c r="O10" s="158">
        <v>770</v>
      </c>
      <c r="P10" s="158">
        <v>69103</v>
      </c>
      <c r="Q10" s="158">
        <v>600</v>
      </c>
      <c r="R10" s="158">
        <v>840</v>
      </c>
      <c r="S10" s="158">
        <v>702</v>
      </c>
      <c r="T10" s="162">
        <v>58375</v>
      </c>
      <c r="V10" s="155"/>
      <c r="W10" s="155"/>
      <c r="X10" s="155"/>
      <c r="Y10" s="155"/>
      <c r="Z10" s="155"/>
      <c r="AA10" s="155"/>
      <c r="AB10" s="155"/>
      <c r="AC10" s="155"/>
    </row>
    <row r="11" spans="2:29" x14ac:dyDescent="0.15">
      <c r="B11" s="150"/>
      <c r="C11" s="154">
        <v>23</v>
      </c>
      <c r="D11" s="163"/>
      <c r="E11" s="164">
        <v>682.5</v>
      </c>
      <c r="F11" s="164">
        <v>850.5</v>
      </c>
      <c r="G11" s="164">
        <v>778.10428226885949</v>
      </c>
      <c r="H11" s="164">
        <v>29582.1</v>
      </c>
      <c r="I11" s="164">
        <v>378</v>
      </c>
      <c r="J11" s="164">
        <v>603.75</v>
      </c>
      <c r="K11" s="164">
        <v>474.24190156464789</v>
      </c>
      <c r="L11" s="164">
        <v>37502.699999999997</v>
      </c>
      <c r="M11" s="164">
        <v>735</v>
      </c>
      <c r="N11" s="164">
        <v>924</v>
      </c>
      <c r="O11" s="164">
        <v>805.97481717205699</v>
      </c>
      <c r="P11" s="164">
        <v>66031.3</v>
      </c>
      <c r="Q11" s="164">
        <v>651</v>
      </c>
      <c r="R11" s="164">
        <v>871.5</v>
      </c>
      <c r="S11" s="164">
        <v>750.96520903691646</v>
      </c>
      <c r="T11" s="165">
        <v>67352.7</v>
      </c>
      <c r="V11" s="133"/>
      <c r="W11" s="133"/>
      <c r="X11" s="133"/>
      <c r="Y11" s="133"/>
      <c r="Z11" s="133"/>
    </row>
    <row r="12" spans="2:29" x14ac:dyDescent="0.15">
      <c r="B12" s="157"/>
      <c r="C12" s="148">
        <v>12</v>
      </c>
      <c r="D12" s="162"/>
      <c r="E12" s="160">
        <v>714</v>
      </c>
      <c r="F12" s="160">
        <v>756</v>
      </c>
      <c r="G12" s="160">
        <v>725.92891229224949</v>
      </c>
      <c r="H12" s="158">
        <v>3025</v>
      </c>
      <c r="I12" s="160">
        <v>441</v>
      </c>
      <c r="J12" s="160">
        <v>493.5</v>
      </c>
      <c r="K12" s="160">
        <v>485.64244316762426</v>
      </c>
      <c r="L12" s="158">
        <v>2581.4</v>
      </c>
      <c r="M12" s="158">
        <v>735</v>
      </c>
      <c r="N12" s="158">
        <v>787.5</v>
      </c>
      <c r="O12" s="158">
        <v>748.64642212868318</v>
      </c>
      <c r="P12" s="158">
        <v>6176.5</v>
      </c>
      <c r="Q12" s="158">
        <v>651</v>
      </c>
      <c r="R12" s="158">
        <v>714</v>
      </c>
      <c r="S12" s="158">
        <v>680.45058041722746</v>
      </c>
      <c r="T12" s="162">
        <v>8678</v>
      </c>
    </row>
    <row r="13" spans="2:29" x14ac:dyDescent="0.15">
      <c r="B13" s="157" t="s">
        <v>367</v>
      </c>
      <c r="C13" s="148">
        <v>1</v>
      </c>
      <c r="D13" s="162" t="s">
        <v>368</v>
      </c>
      <c r="E13" s="160">
        <v>714</v>
      </c>
      <c r="F13" s="160">
        <v>735</v>
      </c>
      <c r="G13" s="160">
        <v>725.29948865228357</v>
      </c>
      <c r="H13" s="158">
        <v>3245.9</v>
      </c>
      <c r="I13" s="543">
        <v>420</v>
      </c>
      <c r="J13" s="160">
        <v>483</v>
      </c>
      <c r="K13" s="160">
        <v>462.13264903276746</v>
      </c>
      <c r="L13" s="158">
        <v>1504.4</v>
      </c>
      <c r="M13" s="158">
        <v>735</v>
      </c>
      <c r="N13" s="158">
        <v>766.5</v>
      </c>
      <c r="O13" s="158">
        <v>743.03241044482354</v>
      </c>
      <c r="P13" s="158">
        <v>8392.4</v>
      </c>
      <c r="Q13" s="158">
        <v>630</v>
      </c>
      <c r="R13" s="158">
        <v>714</v>
      </c>
      <c r="S13" s="158">
        <v>673.52762846699636</v>
      </c>
      <c r="T13" s="162">
        <v>5081.2</v>
      </c>
    </row>
    <row r="14" spans="2:29" x14ac:dyDescent="0.15">
      <c r="B14" s="157"/>
      <c r="C14" s="148">
        <v>2</v>
      </c>
      <c r="D14" s="162"/>
      <c r="E14" s="160">
        <v>698.25</v>
      </c>
      <c r="F14" s="160">
        <v>735</v>
      </c>
      <c r="G14" s="160">
        <v>725.74165683013177</v>
      </c>
      <c r="H14" s="158">
        <v>1982.4</v>
      </c>
      <c r="I14" s="160">
        <v>409.5</v>
      </c>
      <c r="J14" s="160">
        <v>483</v>
      </c>
      <c r="K14" s="160">
        <v>421.60417535290969</v>
      </c>
      <c r="L14" s="158">
        <v>4055.5</v>
      </c>
      <c r="M14" s="158">
        <v>745.5</v>
      </c>
      <c r="N14" s="158">
        <v>745.5</v>
      </c>
      <c r="O14" s="158">
        <v>745.5</v>
      </c>
      <c r="P14" s="158">
        <v>4240</v>
      </c>
      <c r="Q14" s="158">
        <v>630</v>
      </c>
      <c r="R14" s="158">
        <v>721.35</v>
      </c>
      <c r="S14" s="158">
        <v>655.515022021812</v>
      </c>
      <c r="T14" s="162">
        <v>2711.3</v>
      </c>
    </row>
    <row r="15" spans="2:29" x14ac:dyDescent="0.15">
      <c r="B15" s="157"/>
      <c r="C15" s="148">
        <v>3</v>
      </c>
      <c r="D15" s="162"/>
      <c r="E15" s="160">
        <v>582.75</v>
      </c>
      <c r="F15" s="160">
        <v>741.30000000000007</v>
      </c>
      <c r="G15" s="160">
        <v>683.27026587086277</v>
      </c>
      <c r="H15" s="158">
        <v>2457.5</v>
      </c>
      <c r="I15" s="160">
        <v>378</v>
      </c>
      <c r="J15" s="160">
        <v>483</v>
      </c>
      <c r="K15" s="160">
        <v>431.36171102131806</v>
      </c>
      <c r="L15" s="158">
        <v>2120.4</v>
      </c>
      <c r="M15" s="158">
        <v>735</v>
      </c>
      <c r="N15" s="158">
        <v>735</v>
      </c>
      <c r="O15" s="158">
        <v>735</v>
      </c>
      <c r="P15" s="158">
        <v>5879.1</v>
      </c>
      <c r="Q15" s="158">
        <v>630</v>
      </c>
      <c r="R15" s="158">
        <v>703.5</v>
      </c>
      <c r="S15" s="158">
        <v>678.93104425001582</v>
      </c>
      <c r="T15" s="162">
        <v>4197.1000000000004</v>
      </c>
    </row>
    <row r="16" spans="2:29" x14ac:dyDescent="0.15">
      <c r="B16" s="157"/>
      <c r="C16" s="148">
        <v>4</v>
      </c>
      <c r="D16" s="162"/>
      <c r="E16" s="160">
        <v>724.5</v>
      </c>
      <c r="F16" s="160">
        <v>724.5</v>
      </c>
      <c r="G16" s="160">
        <v>724.50000000000011</v>
      </c>
      <c r="H16" s="158">
        <v>1520.8</v>
      </c>
      <c r="I16" s="160">
        <v>399</v>
      </c>
      <c r="J16" s="160">
        <v>483</v>
      </c>
      <c r="K16" s="160">
        <v>436.44029235382311</v>
      </c>
      <c r="L16" s="158">
        <v>5245.5</v>
      </c>
      <c r="M16" s="158">
        <v>735</v>
      </c>
      <c r="N16" s="158">
        <v>735</v>
      </c>
      <c r="O16" s="158">
        <v>735</v>
      </c>
      <c r="P16" s="158">
        <v>3772.2</v>
      </c>
      <c r="Q16" s="158">
        <v>630</v>
      </c>
      <c r="R16" s="158">
        <v>703.5</v>
      </c>
      <c r="S16" s="158">
        <v>667.6349516211169</v>
      </c>
      <c r="T16" s="162">
        <v>3685.1</v>
      </c>
    </row>
    <row r="17" spans="2:26" x14ac:dyDescent="0.15">
      <c r="B17" s="157"/>
      <c r="C17" s="148">
        <v>5</v>
      </c>
      <c r="D17" s="162"/>
      <c r="E17" s="160">
        <v>630</v>
      </c>
      <c r="F17" s="160">
        <v>745.5</v>
      </c>
      <c r="G17" s="160">
        <v>693.88785433478188</v>
      </c>
      <c r="H17" s="162">
        <v>3616.5</v>
      </c>
      <c r="I17" s="160">
        <v>399</v>
      </c>
      <c r="J17" s="160">
        <v>496.65000000000003</v>
      </c>
      <c r="K17" s="160">
        <v>446.68055151898528</v>
      </c>
      <c r="L17" s="158">
        <v>18001.3</v>
      </c>
      <c r="M17" s="158">
        <v>661.5</v>
      </c>
      <c r="N17" s="158">
        <v>808.5</v>
      </c>
      <c r="O17" s="158">
        <v>735.62858503545363</v>
      </c>
      <c r="P17" s="158">
        <v>6338.1</v>
      </c>
      <c r="Q17" s="158">
        <v>630</v>
      </c>
      <c r="R17" s="158">
        <v>703.5</v>
      </c>
      <c r="S17" s="158">
        <v>668.73552911931836</v>
      </c>
      <c r="T17" s="162">
        <v>4984.8</v>
      </c>
    </row>
    <row r="18" spans="2:26" x14ac:dyDescent="0.15">
      <c r="B18" s="157"/>
      <c r="C18" s="148">
        <v>6</v>
      </c>
      <c r="D18" s="162"/>
      <c r="E18" s="160">
        <v>661.5</v>
      </c>
      <c r="F18" s="160">
        <v>735</v>
      </c>
      <c r="G18" s="160">
        <v>705.16705390334573</v>
      </c>
      <c r="H18" s="158">
        <v>1979.1</v>
      </c>
      <c r="I18" s="160">
        <v>378</v>
      </c>
      <c r="J18" s="160">
        <v>493.5</v>
      </c>
      <c r="K18" s="160">
        <v>444.96995253794103</v>
      </c>
      <c r="L18" s="158">
        <v>7855.8</v>
      </c>
      <c r="M18" s="158">
        <v>661.5</v>
      </c>
      <c r="N18" s="158">
        <v>777</v>
      </c>
      <c r="O18" s="158">
        <v>718.13593738983297</v>
      </c>
      <c r="P18" s="158">
        <v>5055.7</v>
      </c>
      <c r="Q18" s="158">
        <v>630</v>
      </c>
      <c r="R18" s="158">
        <v>682.5</v>
      </c>
      <c r="S18" s="162">
        <v>654.20302486541902</v>
      </c>
      <c r="T18" s="162">
        <v>7396.9</v>
      </c>
    </row>
    <row r="19" spans="2:26" x14ac:dyDescent="0.15">
      <c r="B19" s="157"/>
      <c r="C19" s="148">
        <v>7</v>
      </c>
      <c r="D19" s="162"/>
      <c r="E19" s="160">
        <v>609</v>
      </c>
      <c r="F19" s="160">
        <v>736.05000000000007</v>
      </c>
      <c r="G19" s="160">
        <v>690.66343076594853</v>
      </c>
      <c r="H19" s="158">
        <v>2281.8000000000002</v>
      </c>
      <c r="I19" s="160">
        <v>451.5</v>
      </c>
      <c r="J19" s="160">
        <v>451.5</v>
      </c>
      <c r="K19" s="160">
        <v>451.50000000000006</v>
      </c>
      <c r="L19" s="158">
        <v>5801.4</v>
      </c>
      <c r="M19" s="158">
        <v>735</v>
      </c>
      <c r="N19" s="158">
        <v>735</v>
      </c>
      <c r="O19" s="158">
        <v>734.99999999999989</v>
      </c>
      <c r="P19" s="158">
        <v>5636.4</v>
      </c>
      <c r="Q19" s="158">
        <v>630</v>
      </c>
      <c r="R19" s="158">
        <v>630</v>
      </c>
      <c r="S19" s="158">
        <v>630.00000000000011</v>
      </c>
      <c r="T19" s="162">
        <v>3220</v>
      </c>
    </row>
    <row r="20" spans="2:26" x14ac:dyDescent="0.15">
      <c r="B20" s="157"/>
      <c r="C20" s="148">
        <v>8</v>
      </c>
      <c r="D20" s="162"/>
      <c r="E20" s="160">
        <v>682.5</v>
      </c>
      <c r="F20" s="160">
        <v>682.5</v>
      </c>
      <c r="G20" s="160">
        <v>682.5</v>
      </c>
      <c r="H20" s="158">
        <v>1456.5</v>
      </c>
      <c r="I20" s="160">
        <v>451.5</v>
      </c>
      <c r="J20" s="160">
        <v>451.5</v>
      </c>
      <c r="K20" s="160">
        <v>451.5</v>
      </c>
      <c r="L20" s="158">
        <v>518.6</v>
      </c>
      <c r="M20" s="158">
        <v>714</v>
      </c>
      <c r="N20" s="158">
        <v>714</v>
      </c>
      <c r="O20" s="158">
        <v>714</v>
      </c>
      <c r="P20" s="158">
        <v>2994.4</v>
      </c>
      <c r="Q20" s="158">
        <v>609</v>
      </c>
      <c r="R20" s="158">
        <v>682.5</v>
      </c>
      <c r="S20" s="158">
        <v>631.23737373737367</v>
      </c>
      <c r="T20" s="162">
        <v>7355</v>
      </c>
    </row>
    <row r="21" spans="2:26" x14ac:dyDescent="0.15">
      <c r="B21" s="157"/>
      <c r="C21" s="148">
        <v>9</v>
      </c>
      <c r="D21" s="162"/>
      <c r="E21" s="160">
        <v>609</v>
      </c>
      <c r="F21" s="160">
        <v>714</v>
      </c>
      <c r="G21" s="160">
        <v>669.74321959755025</v>
      </c>
      <c r="H21" s="158">
        <v>3031.5</v>
      </c>
      <c r="I21" s="160">
        <v>399</v>
      </c>
      <c r="J21" s="160">
        <v>472.5</v>
      </c>
      <c r="K21" s="160">
        <v>441.91934529678571</v>
      </c>
      <c r="L21" s="158">
        <v>1262.3</v>
      </c>
      <c r="M21" s="158">
        <v>682.5</v>
      </c>
      <c r="N21" s="158">
        <v>682.5</v>
      </c>
      <c r="O21" s="158">
        <v>682.5</v>
      </c>
      <c r="P21" s="158">
        <v>3799</v>
      </c>
      <c r="Q21" s="158">
        <v>609</v>
      </c>
      <c r="R21" s="158">
        <v>682.5</v>
      </c>
      <c r="S21" s="158">
        <v>637.0159635119727</v>
      </c>
      <c r="T21" s="162">
        <v>3750.6</v>
      </c>
    </row>
    <row r="22" spans="2:26" x14ac:dyDescent="0.15">
      <c r="B22" s="157"/>
      <c r="C22" s="148">
        <v>10</v>
      </c>
      <c r="D22" s="162"/>
      <c r="E22" s="160">
        <v>640.5</v>
      </c>
      <c r="F22" s="160">
        <v>735</v>
      </c>
      <c r="G22" s="160">
        <v>679.67804895712572</v>
      </c>
      <c r="H22" s="158">
        <v>2785.3</v>
      </c>
      <c r="I22" s="160">
        <v>399</v>
      </c>
      <c r="J22" s="160">
        <v>441</v>
      </c>
      <c r="K22" s="160">
        <v>427.80792163543441</v>
      </c>
      <c r="L22" s="158">
        <v>1283.5</v>
      </c>
      <c r="M22" s="158">
        <v>703.5</v>
      </c>
      <c r="N22" s="158">
        <v>703.5</v>
      </c>
      <c r="O22" s="158">
        <v>703.5</v>
      </c>
      <c r="P22" s="158">
        <v>4843.3</v>
      </c>
      <c r="Q22" s="158">
        <v>598.5</v>
      </c>
      <c r="R22" s="158">
        <v>682.5</v>
      </c>
      <c r="S22" s="158">
        <v>635.26490511530585</v>
      </c>
      <c r="T22" s="162">
        <v>5308.7</v>
      </c>
    </row>
    <row r="23" spans="2:26" x14ac:dyDescent="0.15">
      <c r="B23" s="157"/>
      <c r="C23" s="148">
        <v>11</v>
      </c>
      <c r="D23" s="162"/>
      <c r="E23" s="160">
        <v>672</v>
      </c>
      <c r="F23" s="160">
        <v>745.5</v>
      </c>
      <c r="G23" s="160">
        <v>687.70836659747738</v>
      </c>
      <c r="H23" s="158">
        <v>3721.9</v>
      </c>
      <c r="I23" s="160">
        <v>367.5</v>
      </c>
      <c r="J23" s="160">
        <v>441</v>
      </c>
      <c r="K23" s="160">
        <v>411.25165562913907</v>
      </c>
      <c r="L23" s="158">
        <v>10683.3</v>
      </c>
      <c r="M23" s="158">
        <v>714</v>
      </c>
      <c r="N23" s="158">
        <v>714</v>
      </c>
      <c r="O23" s="158">
        <v>713.99999999999989</v>
      </c>
      <c r="P23" s="158">
        <v>3793</v>
      </c>
      <c r="Q23" s="158">
        <v>630</v>
      </c>
      <c r="R23" s="158">
        <v>708.75</v>
      </c>
      <c r="S23" s="158">
        <v>653.13893357848804</v>
      </c>
      <c r="T23" s="162">
        <v>6703.3</v>
      </c>
    </row>
    <row r="24" spans="2:26" x14ac:dyDescent="0.15">
      <c r="B24" s="150"/>
      <c r="C24" s="154">
        <v>12</v>
      </c>
      <c r="D24" s="163"/>
      <c r="E24" s="172">
        <v>630</v>
      </c>
      <c r="F24" s="172">
        <v>735</v>
      </c>
      <c r="G24" s="172">
        <v>691.4355222548628</v>
      </c>
      <c r="H24" s="166">
        <v>4696.7</v>
      </c>
      <c r="I24" s="172">
        <v>409.5</v>
      </c>
      <c r="J24" s="172">
        <v>409.5</v>
      </c>
      <c r="K24" s="172">
        <v>409.5</v>
      </c>
      <c r="L24" s="163">
        <v>1266</v>
      </c>
      <c r="M24" s="166">
        <v>682.5</v>
      </c>
      <c r="N24" s="166">
        <v>756</v>
      </c>
      <c r="O24" s="166">
        <v>714.88541605582554</v>
      </c>
      <c r="P24" s="166">
        <v>4615.3999999999996</v>
      </c>
      <c r="Q24" s="166">
        <v>598.5</v>
      </c>
      <c r="R24" s="166">
        <v>693</v>
      </c>
      <c r="S24" s="166">
        <v>638.64322712762782</v>
      </c>
      <c r="T24" s="163">
        <v>8040.3</v>
      </c>
    </row>
    <row r="25" spans="2:26" ht="13.5" customHeight="1" x14ac:dyDescent="0.15">
      <c r="B25" s="157"/>
      <c r="C25" s="544" t="s">
        <v>83</v>
      </c>
      <c r="D25" s="545"/>
      <c r="E25" s="702" t="s">
        <v>436</v>
      </c>
      <c r="F25" s="703"/>
      <c r="G25" s="703"/>
      <c r="H25" s="704"/>
      <c r="I25" s="702" t="s">
        <v>218</v>
      </c>
      <c r="J25" s="703"/>
      <c r="K25" s="703"/>
      <c r="L25" s="704"/>
      <c r="M25" s="702" t="s">
        <v>437</v>
      </c>
      <c r="N25" s="703"/>
      <c r="O25" s="703"/>
      <c r="P25" s="704"/>
      <c r="Q25" s="157"/>
      <c r="R25" s="133"/>
      <c r="S25" s="133"/>
      <c r="T25" s="133"/>
      <c r="V25" s="155"/>
      <c r="W25" s="155"/>
      <c r="X25" s="155"/>
      <c r="Y25" s="133"/>
      <c r="Z25" s="133"/>
    </row>
    <row r="26" spans="2:26" ht="13.5" x14ac:dyDescent="0.15">
      <c r="B26" s="150" t="s">
        <v>435</v>
      </c>
      <c r="C26" s="151"/>
      <c r="D26" s="151"/>
      <c r="E26" s="260" t="s">
        <v>132</v>
      </c>
      <c r="F26" s="260" t="s">
        <v>91</v>
      </c>
      <c r="G26" s="260" t="s">
        <v>167</v>
      </c>
      <c r="H26" s="260" t="s">
        <v>93</v>
      </c>
      <c r="I26" s="137" t="s">
        <v>132</v>
      </c>
      <c r="J26" s="260" t="s">
        <v>91</v>
      </c>
      <c r="K26" s="139" t="s">
        <v>167</v>
      </c>
      <c r="L26" s="260" t="s">
        <v>93</v>
      </c>
      <c r="M26" s="137" t="s">
        <v>132</v>
      </c>
      <c r="N26" s="260" t="s">
        <v>91</v>
      </c>
      <c r="O26" s="139" t="s">
        <v>167</v>
      </c>
      <c r="P26" s="260" t="s">
        <v>93</v>
      </c>
      <c r="Q26" s="157"/>
      <c r="R26" s="133"/>
      <c r="S26" s="133"/>
      <c r="T26" s="133"/>
      <c r="U26" s="133"/>
      <c r="V26" s="155"/>
      <c r="W26" s="155"/>
      <c r="X26" s="155"/>
      <c r="Y26" s="133"/>
      <c r="Z26" s="133"/>
    </row>
    <row r="27" spans="2:26" ht="13.5" x14ac:dyDescent="0.15">
      <c r="B27" s="157" t="s">
        <v>0</v>
      </c>
      <c r="C27" s="148">
        <v>20</v>
      </c>
      <c r="D27" s="134" t="s">
        <v>1</v>
      </c>
      <c r="E27" s="158">
        <v>473</v>
      </c>
      <c r="F27" s="158">
        <v>683</v>
      </c>
      <c r="G27" s="158">
        <v>610</v>
      </c>
      <c r="H27" s="158">
        <v>178640</v>
      </c>
      <c r="I27" s="160">
        <v>830</v>
      </c>
      <c r="J27" s="161">
        <v>945</v>
      </c>
      <c r="K27" s="160">
        <v>879</v>
      </c>
      <c r="L27" s="158">
        <v>3234</v>
      </c>
      <c r="M27" s="231" t="s">
        <v>257</v>
      </c>
      <c r="N27" s="148" t="s">
        <v>257</v>
      </c>
      <c r="O27" s="231" t="s">
        <v>257</v>
      </c>
      <c r="P27" s="158">
        <v>55397</v>
      </c>
      <c r="Q27" s="157"/>
      <c r="R27" s="133"/>
      <c r="S27" s="133"/>
      <c r="T27" s="133"/>
      <c r="U27" s="133"/>
      <c r="V27" s="155"/>
      <c r="W27" s="155"/>
      <c r="X27" s="155"/>
      <c r="Y27" s="133"/>
      <c r="Z27" s="133"/>
    </row>
    <row r="28" spans="2:26" ht="13.5" x14ac:dyDescent="0.15">
      <c r="B28" s="157"/>
      <c r="C28" s="148">
        <v>21</v>
      </c>
      <c r="D28" s="133"/>
      <c r="E28" s="158">
        <v>388</v>
      </c>
      <c r="F28" s="158">
        <v>557</v>
      </c>
      <c r="G28" s="158">
        <v>454</v>
      </c>
      <c r="H28" s="158">
        <v>229829</v>
      </c>
      <c r="I28" s="160">
        <v>756</v>
      </c>
      <c r="J28" s="161">
        <v>945</v>
      </c>
      <c r="K28" s="160">
        <v>803</v>
      </c>
      <c r="L28" s="133">
        <v>5391</v>
      </c>
      <c r="M28" s="231" t="s">
        <v>257</v>
      </c>
      <c r="N28" s="148" t="s">
        <v>257</v>
      </c>
      <c r="O28" s="231" t="s">
        <v>257</v>
      </c>
      <c r="P28" s="158">
        <v>47438</v>
      </c>
      <c r="Q28" s="157"/>
      <c r="R28" s="133"/>
      <c r="S28" s="133"/>
      <c r="T28" s="133"/>
      <c r="U28" s="133"/>
      <c r="V28" s="155"/>
      <c r="W28" s="155"/>
      <c r="X28" s="155"/>
      <c r="Y28" s="133"/>
      <c r="Z28" s="133"/>
    </row>
    <row r="29" spans="2:26" ht="13.5" x14ac:dyDescent="0.15">
      <c r="B29" s="157"/>
      <c r="C29" s="148">
        <v>22</v>
      </c>
      <c r="D29" s="162"/>
      <c r="E29" s="158">
        <v>357</v>
      </c>
      <c r="F29" s="158">
        <v>609</v>
      </c>
      <c r="G29" s="158">
        <v>437</v>
      </c>
      <c r="H29" s="158">
        <v>142431</v>
      </c>
      <c r="I29" s="160">
        <v>767</v>
      </c>
      <c r="J29" s="160">
        <v>945</v>
      </c>
      <c r="K29" s="160">
        <v>831</v>
      </c>
      <c r="L29" s="158">
        <v>4984</v>
      </c>
      <c r="M29" s="231" t="s">
        <v>257</v>
      </c>
      <c r="N29" s="231" t="s">
        <v>257</v>
      </c>
      <c r="O29" s="231" t="s">
        <v>257</v>
      </c>
      <c r="P29" s="162">
        <v>60258</v>
      </c>
      <c r="Q29" s="157"/>
      <c r="R29" s="133"/>
      <c r="S29" s="133"/>
      <c r="T29" s="133"/>
      <c r="U29" s="133"/>
      <c r="V29" s="155"/>
      <c r="W29" s="155"/>
      <c r="X29" s="155"/>
      <c r="Y29" s="133"/>
      <c r="Z29" s="133"/>
    </row>
    <row r="30" spans="2:26" x14ac:dyDescent="0.15">
      <c r="B30" s="150"/>
      <c r="C30" s="154">
        <v>23</v>
      </c>
      <c r="D30" s="163"/>
      <c r="E30" s="611">
        <v>410.55</v>
      </c>
      <c r="F30" s="611">
        <v>630</v>
      </c>
      <c r="G30" s="611">
        <v>522.7062229031726</v>
      </c>
      <c r="H30" s="611">
        <v>84152.200000000012</v>
      </c>
      <c r="I30" s="611">
        <v>787.5</v>
      </c>
      <c r="J30" s="611">
        <v>882</v>
      </c>
      <c r="K30" s="611">
        <v>835.51726726726724</v>
      </c>
      <c r="L30" s="611">
        <v>1050.9000000000001</v>
      </c>
      <c r="M30" s="612" t="s">
        <v>257</v>
      </c>
      <c r="N30" s="612" t="s">
        <v>257</v>
      </c>
      <c r="O30" s="612" t="s">
        <v>257</v>
      </c>
      <c r="P30" s="613">
        <v>143559.5</v>
      </c>
      <c r="Q30" s="133"/>
      <c r="R30" s="133"/>
      <c r="S30" s="133"/>
      <c r="T30" s="240"/>
      <c r="U30" s="133"/>
      <c r="V30" s="133"/>
      <c r="W30" s="133"/>
      <c r="X30" s="133"/>
      <c r="Y30" s="133"/>
      <c r="Z30" s="133"/>
    </row>
    <row r="31" spans="2:26" x14ac:dyDescent="0.15">
      <c r="B31" s="157"/>
      <c r="C31" s="148">
        <v>12</v>
      </c>
      <c r="D31" s="162"/>
      <c r="E31" s="160">
        <v>471.45000000000005</v>
      </c>
      <c r="F31" s="160">
        <v>525</v>
      </c>
      <c r="G31" s="160">
        <v>501.13480885311867</v>
      </c>
      <c r="H31" s="158">
        <v>1760.3</v>
      </c>
      <c r="I31" s="230">
        <v>840</v>
      </c>
      <c r="J31" s="230">
        <v>840</v>
      </c>
      <c r="K31" s="230">
        <v>840</v>
      </c>
      <c r="L31" s="230">
        <v>99.7</v>
      </c>
      <c r="M31" s="212">
        <v>0</v>
      </c>
      <c r="N31" s="212">
        <v>0</v>
      </c>
      <c r="O31" s="212">
        <v>0</v>
      </c>
      <c r="P31" s="385">
        <v>5332.2</v>
      </c>
      <c r="Q31" s="133"/>
      <c r="R31" s="133"/>
      <c r="S31" s="133"/>
      <c r="T31" s="133"/>
    </row>
    <row r="32" spans="2:26" x14ac:dyDescent="0.15">
      <c r="B32" s="157" t="s">
        <v>367</v>
      </c>
      <c r="C32" s="148">
        <v>1</v>
      </c>
      <c r="D32" s="162" t="s">
        <v>368</v>
      </c>
      <c r="E32" s="160">
        <v>462</v>
      </c>
      <c r="F32" s="160">
        <v>519.75</v>
      </c>
      <c r="G32" s="160">
        <v>478.05483480366712</v>
      </c>
      <c r="H32" s="158">
        <v>4020.1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385">
        <v>6390.6</v>
      </c>
      <c r="Q32" s="133"/>
      <c r="R32" s="133"/>
      <c r="S32" s="133"/>
      <c r="T32" s="133"/>
    </row>
    <row r="33" spans="2:20" x14ac:dyDescent="0.15">
      <c r="B33" s="157"/>
      <c r="C33" s="148">
        <v>2</v>
      </c>
      <c r="D33" s="162"/>
      <c r="E33" s="160">
        <v>420</v>
      </c>
      <c r="F33" s="160">
        <v>504</v>
      </c>
      <c r="G33" s="160">
        <v>452.48772333416883</v>
      </c>
      <c r="H33" s="158">
        <v>12735.8</v>
      </c>
      <c r="I33" s="230">
        <v>840</v>
      </c>
      <c r="J33" s="230">
        <v>840</v>
      </c>
      <c r="K33" s="230">
        <v>840</v>
      </c>
      <c r="L33" s="230">
        <v>442.1</v>
      </c>
      <c r="M33" s="212">
        <v>0</v>
      </c>
      <c r="N33" s="212">
        <v>0</v>
      </c>
      <c r="O33" s="212">
        <v>0</v>
      </c>
      <c r="P33" s="230">
        <v>7487.8</v>
      </c>
      <c r="Q33" s="133"/>
      <c r="R33" s="133"/>
      <c r="S33" s="133"/>
      <c r="T33" s="133"/>
    </row>
    <row r="34" spans="2:20" x14ac:dyDescent="0.15">
      <c r="B34" s="157"/>
      <c r="C34" s="148">
        <v>3</v>
      </c>
      <c r="D34" s="162"/>
      <c r="E34" s="160">
        <v>420</v>
      </c>
      <c r="F34" s="160">
        <v>506.1</v>
      </c>
      <c r="G34" s="160">
        <v>457.48718281523782</v>
      </c>
      <c r="H34" s="158">
        <v>6981.1</v>
      </c>
      <c r="I34" s="230">
        <v>787.5</v>
      </c>
      <c r="J34" s="230">
        <v>840</v>
      </c>
      <c r="K34" s="230">
        <v>797.90246088657113</v>
      </c>
      <c r="L34" s="230">
        <v>629</v>
      </c>
      <c r="M34" s="212">
        <v>0</v>
      </c>
      <c r="N34" s="212">
        <v>0</v>
      </c>
      <c r="O34" s="212">
        <v>0</v>
      </c>
      <c r="P34" s="385">
        <v>5245.7</v>
      </c>
      <c r="Q34" s="133"/>
      <c r="R34" s="133"/>
      <c r="S34" s="133"/>
      <c r="T34" s="133"/>
    </row>
    <row r="35" spans="2:20" x14ac:dyDescent="0.15">
      <c r="B35" s="157"/>
      <c r="C35" s="148">
        <v>4</v>
      </c>
      <c r="D35" s="162"/>
      <c r="E35" s="160">
        <v>430.5</v>
      </c>
      <c r="F35" s="160">
        <v>493.5</v>
      </c>
      <c r="G35" s="160">
        <v>464.34230513096981</v>
      </c>
      <c r="H35" s="158">
        <v>10915</v>
      </c>
      <c r="I35" s="230">
        <v>787.5</v>
      </c>
      <c r="J35" s="230">
        <v>787.5</v>
      </c>
      <c r="K35" s="230">
        <v>787.5</v>
      </c>
      <c r="L35" s="230">
        <v>454.4</v>
      </c>
      <c r="M35" s="212">
        <v>0</v>
      </c>
      <c r="N35" s="212">
        <v>0</v>
      </c>
      <c r="O35" s="212">
        <v>0</v>
      </c>
      <c r="P35" s="230">
        <v>5014.7</v>
      </c>
      <c r="Q35" s="133"/>
      <c r="R35" s="133"/>
      <c r="S35" s="133"/>
      <c r="T35" s="133"/>
    </row>
    <row r="36" spans="2:20" x14ac:dyDescent="0.15">
      <c r="B36" s="157"/>
      <c r="C36" s="148">
        <v>5</v>
      </c>
      <c r="D36" s="162"/>
      <c r="E36" s="160">
        <v>441</v>
      </c>
      <c r="F36" s="160">
        <v>504</v>
      </c>
      <c r="G36" s="160">
        <v>468.70380692643937</v>
      </c>
      <c r="H36" s="158">
        <v>38421.199999999997</v>
      </c>
      <c r="I36" s="230">
        <v>840</v>
      </c>
      <c r="J36" s="230">
        <v>840</v>
      </c>
      <c r="K36" s="230">
        <v>840</v>
      </c>
      <c r="L36" s="230">
        <v>337.3</v>
      </c>
      <c r="M36" s="212">
        <v>0</v>
      </c>
      <c r="N36" s="212">
        <v>0</v>
      </c>
      <c r="O36" s="212">
        <v>0</v>
      </c>
      <c r="P36" s="385">
        <v>4938.3</v>
      </c>
      <c r="Q36" s="133"/>
      <c r="R36" s="133"/>
      <c r="S36" s="133"/>
      <c r="T36" s="133"/>
    </row>
    <row r="37" spans="2:20" x14ac:dyDescent="0.15">
      <c r="B37" s="157"/>
      <c r="C37" s="148">
        <v>6</v>
      </c>
      <c r="D37" s="162"/>
      <c r="E37" s="160">
        <v>441</v>
      </c>
      <c r="F37" s="160">
        <v>504</v>
      </c>
      <c r="G37" s="160">
        <v>470.52317576870144</v>
      </c>
      <c r="H37" s="158">
        <v>29848.799999999999</v>
      </c>
      <c r="I37" s="230">
        <v>840</v>
      </c>
      <c r="J37" s="230">
        <v>840</v>
      </c>
      <c r="K37" s="230">
        <v>840</v>
      </c>
      <c r="L37" s="230">
        <v>281.89999999999998</v>
      </c>
      <c r="M37" s="212">
        <v>0</v>
      </c>
      <c r="N37" s="212">
        <v>0</v>
      </c>
      <c r="O37" s="212">
        <v>0</v>
      </c>
      <c r="P37" s="385">
        <v>5445.5</v>
      </c>
      <c r="Q37" s="133"/>
      <c r="R37" s="133"/>
      <c r="S37" s="133"/>
      <c r="T37" s="133"/>
    </row>
    <row r="38" spans="2:20" x14ac:dyDescent="0.15">
      <c r="B38" s="157"/>
      <c r="C38" s="148">
        <v>7</v>
      </c>
      <c r="D38" s="162"/>
      <c r="E38" s="160">
        <v>441</v>
      </c>
      <c r="F38" s="160">
        <v>504</v>
      </c>
      <c r="G38" s="160">
        <v>462.84597246314013</v>
      </c>
      <c r="H38" s="158">
        <v>20743.599999999999</v>
      </c>
      <c r="I38" s="230">
        <v>840</v>
      </c>
      <c r="J38" s="230">
        <v>840</v>
      </c>
      <c r="K38" s="230">
        <v>840</v>
      </c>
      <c r="L38" s="230">
        <v>247.3</v>
      </c>
      <c r="M38" s="212">
        <v>0</v>
      </c>
      <c r="N38" s="212">
        <v>0</v>
      </c>
      <c r="O38" s="212">
        <v>0</v>
      </c>
      <c r="P38" s="385">
        <v>4198</v>
      </c>
      <c r="Q38" s="133"/>
      <c r="R38" s="133"/>
      <c r="S38" s="133"/>
      <c r="T38" s="133"/>
    </row>
    <row r="39" spans="2:20" x14ac:dyDescent="0.15">
      <c r="B39" s="157"/>
      <c r="C39" s="148">
        <v>8</v>
      </c>
      <c r="D39" s="162"/>
      <c r="E39" s="543">
        <v>441</v>
      </c>
      <c r="F39" s="160">
        <v>504</v>
      </c>
      <c r="G39" s="160">
        <v>459.55052300716193</v>
      </c>
      <c r="H39" s="158">
        <v>6910.2</v>
      </c>
      <c r="I39" s="230">
        <v>840</v>
      </c>
      <c r="J39" s="230">
        <v>840</v>
      </c>
      <c r="K39" s="230">
        <v>840</v>
      </c>
      <c r="L39" s="230">
        <v>211.7</v>
      </c>
      <c r="M39" s="212">
        <v>0</v>
      </c>
      <c r="N39" s="212">
        <v>0</v>
      </c>
      <c r="O39" s="212">
        <v>0</v>
      </c>
      <c r="P39" s="385">
        <v>6454.4</v>
      </c>
      <c r="Q39" s="133"/>
      <c r="R39" s="133"/>
      <c r="S39" s="133"/>
      <c r="T39" s="133"/>
    </row>
    <row r="40" spans="2:20" x14ac:dyDescent="0.15">
      <c r="B40" s="157"/>
      <c r="C40" s="148">
        <v>9</v>
      </c>
      <c r="D40" s="162"/>
      <c r="E40" s="160">
        <v>441</v>
      </c>
      <c r="F40" s="160">
        <v>493.5</v>
      </c>
      <c r="G40" s="160">
        <v>453.34532570492621</v>
      </c>
      <c r="H40" s="158">
        <v>10540.6</v>
      </c>
      <c r="I40" s="230">
        <v>840</v>
      </c>
      <c r="J40" s="230">
        <v>840</v>
      </c>
      <c r="K40" s="230">
        <v>840</v>
      </c>
      <c r="L40" s="230">
        <v>80.2</v>
      </c>
      <c r="M40" s="212">
        <v>0</v>
      </c>
      <c r="N40" s="212">
        <v>0</v>
      </c>
      <c r="O40" s="212">
        <v>0</v>
      </c>
      <c r="P40" s="385">
        <v>15647.1</v>
      </c>
      <c r="Q40" s="133"/>
      <c r="R40" s="133"/>
      <c r="S40" s="133"/>
      <c r="T40" s="133"/>
    </row>
    <row r="41" spans="2:20" x14ac:dyDescent="0.15">
      <c r="B41" s="157"/>
      <c r="C41" s="148">
        <v>10</v>
      </c>
      <c r="D41" s="162"/>
      <c r="E41" s="160">
        <v>399</v>
      </c>
      <c r="F41" s="160">
        <v>464.1</v>
      </c>
      <c r="G41" s="160">
        <v>441.80790697674416</v>
      </c>
      <c r="H41" s="158">
        <v>21764.9</v>
      </c>
      <c r="I41" s="230">
        <v>808.5</v>
      </c>
      <c r="J41" s="230">
        <v>945</v>
      </c>
      <c r="K41" s="230">
        <v>856.57758620689663</v>
      </c>
      <c r="L41" s="230">
        <v>267.10000000000002</v>
      </c>
      <c r="M41" s="212">
        <v>0</v>
      </c>
      <c r="N41" s="212">
        <v>0</v>
      </c>
      <c r="O41" s="212">
        <v>0</v>
      </c>
      <c r="P41" s="385">
        <v>24753.200000000001</v>
      </c>
      <c r="Q41" s="133"/>
      <c r="R41" s="133"/>
      <c r="S41" s="133"/>
      <c r="T41" s="133"/>
    </row>
    <row r="42" spans="2:20" x14ac:dyDescent="0.15">
      <c r="B42" s="157"/>
      <c r="C42" s="148">
        <v>11</v>
      </c>
      <c r="D42" s="162"/>
      <c r="E42" s="160">
        <v>399</v>
      </c>
      <c r="F42" s="160">
        <v>451.5</v>
      </c>
      <c r="G42" s="160">
        <v>429.47960570455371</v>
      </c>
      <c r="H42" s="158">
        <v>11040.9</v>
      </c>
      <c r="I42" s="230">
        <v>840</v>
      </c>
      <c r="J42" s="230">
        <v>840</v>
      </c>
      <c r="K42" s="230">
        <v>840.00000000000011</v>
      </c>
      <c r="L42" s="230">
        <v>160.9</v>
      </c>
      <c r="M42" s="212">
        <v>0</v>
      </c>
      <c r="N42" s="212">
        <v>0</v>
      </c>
      <c r="O42" s="212">
        <v>0</v>
      </c>
      <c r="P42" s="385">
        <v>40146</v>
      </c>
      <c r="Q42" s="133"/>
      <c r="R42" s="133"/>
      <c r="S42" s="133"/>
      <c r="T42" s="133"/>
    </row>
    <row r="43" spans="2:20" x14ac:dyDescent="0.15">
      <c r="B43" s="150"/>
      <c r="C43" s="154">
        <v>12</v>
      </c>
      <c r="D43" s="163"/>
      <c r="E43" s="172">
        <v>417.90000000000003</v>
      </c>
      <c r="F43" s="172">
        <v>417.90000000000003</v>
      </c>
      <c r="G43" s="172">
        <v>417.79347826086956</v>
      </c>
      <c r="H43" s="166">
        <v>9118.6</v>
      </c>
      <c r="I43" s="248">
        <v>840</v>
      </c>
      <c r="J43" s="248">
        <v>840</v>
      </c>
      <c r="K43" s="248">
        <v>840</v>
      </c>
      <c r="L43" s="248">
        <v>95.1</v>
      </c>
      <c r="M43" s="237">
        <v>0</v>
      </c>
      <c r="N43" s="237">
        <v>0</v>
      </c>
      <c r="O43" s="237">
        <v>0</v>
      </c>
      <c r="P43" s="464">
        <v>36282.300000000003</v>
      </c>
      <c r="Q43" s="133"/>
      <c r="R43" s="133"/>
      <c r="S43" s="133"/>
      <c r="T43" s="133"/>
    </row>
    <row r="44" spans="2:20" s="133" customFormat="1" ht="6.75" customHeight="1" x14ac:dyDescent="0.15">
      <c r="G44" s="161"/>
      <c r="H44" s="161"/>
      <c r="I44" s="161"/>
      <c r="J44" s="161"/>
      <c r="K44" s="161"/>
      <c r="L44" s="161"/>
      <c r="M44" s="161"/>
      <c r="N44" s="161"/>
      <c r="O44" s="161"/>
      <c r="P44" s="161"/>
    </row>
    <row r="45" spans="2:20" ht="12.75" customHeight="1" x14ac:dyDescent="0.15">
      <c r="B45" s="135" t="s">
        <v>438</v>
      </c>
      <c r="C45" s="134" t="s">
        <v>439</v>
      </c>
    </row>
    <row r="46" spans="2:20" ht="12.75" customHeight="1" x14ac:dyDescent="0.15">
      <c r="B46" s="173">
        <v>2</v>
      </c>
      <c r="C46" s="134" t="s">
        <v>381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>
      <selection activeCell="B2" sqref="B2"/>
    </sheetView>
  </sheetViews>
  <sheetFormatPr defaultColWidth="7.5" defaultRowHeight="12" x14ac:dyDescent="0.15"/>
  <cols>
    <col min="1" max="1" width="0.75" style="134" customWidth="1"/>
    <col min="2" max="2" width="5.25" style="134" customWidth="1"/>
    <col min="3" max="3" width="3.5" style="134" customWidth="1"/>
    <col min="4" max="4" width="5.625" style="134" customWidth="1"/>
    <col min="5" max="5" width="5.5" style="134" customWidth="1"/>
    <col min="6" max="7" width="5.875" style="134" customWidth="1"/>
    <col min="8" max="8" width="7.875" style="134" customWidth="1"/>
    <col min="9" max="9" width="5.5" style="134" customWidth="1"/>
    <col min="10" max="11" width="5.875" style="134" customWidth="1"/>
    <col min="12" max="12" width="7.875" style="134" customWidth="1"/>
    <col min="13" max="13" width="5.5" style="134" customWidth="1"/>
    <col min="14" max="15" width="5.875" style="134" customWidth="1"/>
    <col min="16" max="16" width="7.875" style="134" customWidth="1"/>
    <col min="17" max="17" width="5.5" style="134" customWidth="1"/>
    <col min="18" max="19" width="5.875" style="134" customWidth="1"/>
    <col min="20" max="20" width="7.875" style="134" customWidth="1"/>
    <col min="21" max="21" width="5.25" style="134" customWidth="1"/>
    <col min="22" max="23" width="5.875" style="134" customWidth="1"/>
    <col min="24" max="24" width="7.875" style="134" customWidth="1"/>
    <col min="25" max="25" width="7.5" style="134"/>
    <col min="26" max="31" width="8.875" style="134" customWidth="1"/>
    <col min="32" max="16384" width="7.5" style="134"/>
  </cols>
  <sheetData>
    <row r="1" spans="2:46" ht="5.25" customHeight="1" x14ac:dyDescent="0.15"/>
    <row r="2" spans="2:46" ht="5.25" customHeight="1" x14ac:dyDescent="0.15"/>
    <row r="3" spans="2:46" x14ac:dyDescent="0.15">
      <c r="B3" s="134" t="s">
        <v>440</v>
      </c>
    </row>
    <row r="4" spans="2:46" ht="8.25" customHeight="1" x14ac:dyDescent="0.15">
      <c r="X4" s="135" t="s">
        <v>216</v>
      </c>
    </row>
    <row r="5" spans="2:4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46" ht="12.75" customHeight="1" x14ac:dyDescent="0.15">
      <c r="B6" s="157"/>
      <c r="C6" s="168" t="s">
        <v>83</v>
      </c>
      <c r="D6" s="229"/>
      <c r="E6" s="157" t="s">
        <v>231</v>
      </c>
      <c r="I6" s="157" t="s">
        <v>232</v>
      </c>
      <c r="M6" s="157" t="s">
        <v>441</v>
      </c>
      <c r="N6" s="277"/>
      <c r="O6" s="277"/>
      <c r="P6" s="277"/>
      <c r="Q6" s="218" t="s">
        <v>442</v>
      </c>
      <c r="R6" s="219"/>
      <c r="S6" s="219"/>
      <c r="T6" s="220"/>
      <c r="U6" s="136" t="s">
        <v>443</v>
      </c>
      <c r="V6" s="277"/>
      <c r="W6" s="277"/>
      <c r="X6" s="156"/>
      <c r="Z6" s="278"/>
      <c r="AA6" s="278"/>
      <c r="AB6" s="278"/>
      <c r="AC6" s="278"/>
      <c r="AD6" s="278"/>
      <c r="AE6" s="278"/>
      <c r="AF6" s="278"/>
      <c r="AG6" s="278"/>
      <c r="AH6" s="278"/>
      <c r="AI6" s="278"/>
    </row>
    <row r="7" spans="2:46" ht="5.25" customHeight="1" x14ac:dyDescent="0.15">
      <c r="B7" s="157"/>
      <c r="C7" s="150"/>
      <c r="D7" s="163"/>
      <c r="E7" s="157"/>
      <c r="F7" s="133"/>
      <c r="G7" s="133"/>
      <c r="H7" s="133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3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2:46" ht="13.5" x14ac:dyDescent="0.15">
      <c r="B8" s="503" t="s">
        <v>311</v>
      </c>
      <c r="C8" s="504"/>
      <c r="D8" s="505"/>
      <c r="E8" s="136" t="s">
        <v>90</v>
      </c>
      <c r="F8" s="297" t="s">
        <v>91</v>
      </c>
      <c r="G8" s="277" t="s">
        <v>92</v>
      </c>
      <c r="H8" s="297" t="s">
        <v>93</v>
      </c>
      <c r="I8" s="136" t="s">
        <v>90</v>
      </c>
      <c r="J8" s="297" t="s">
        <v>91</v>
      </c>
      <c r="K8" s="277" t="s">
        <v>92</v>
      </c>
      <c r="L8" s="297" t="s">
        <v>93</v>
      </c>
      <c r="M8" s="136" t="s">
        <v>90</v>
      </c>
      <c r="N8" s="297" t="s">
        <v>91</v>
      </c>
      <c r="O8" s="277" t="s">
        <v>92</v>
      </c>
      <c r="P8" s="297" t="s">
        <v>93</v>
      </c>
      <c r="Q8" s="136" t="s">
        <v>90</v>
      </c>
      <c r="R8" s="297" t="s">
        <v>91</v>
      </c>
      <c r="S8" s="277" t="s">
        <v>92</v>
      </c>
      <c r="T8" s="297" t="s">
        <v>93</v>
      </c>
      <c r="U8" s="136" t="s">
        <v>90</v>
      </c>
      <c r="V8" s="297" t="s">
        <v>91</v>
      </c>
      <c r="W8" s="277" t="s">
        <v>92</v>
      </c>
      <c r="X8" s="297" t="s">
        <v>93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2:46" ht="13.5" x14ac:dyDescent="0.15">
      <c r="B9" s="150"/>
      <c r="C9" s="151"/>
      <c r="D9" s="151"/>
      <c r="E9" s="150"/>
      <c r="F9" s="166"/>
      <c r="G9" s="151" t="s">
        <v>94</v>
      </c>
      <c r="H9" s="166"/>
      <c r="I9" s="150"/>
      <c r="J9" s="166"/>
      <c r="K9" s="151" t="s">
        <v>94</v>
      </c>
      <c r="L9" s="166"/>
      <c r="M9" s="150"/>
      <c r="N9" s="166"/>
      <c r="O9" s="151" t="s">
        <v>94</v>
      </c>
      <c r="P9" s="166"/>
      <c r="Q9" s="150"/>
      <c r="R9" s="166"/>
      <c r="S9" s="151" t="s">
        <v>94</v>
      </c>
      <c r="T9" s="166"/>
      <c r="U9" s="150"/>
      <c r="V9" s="166"/>
      <c r="W9" s="151" t="s">
        <v>94</v>
      </c>
      <c r="X9" s="166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2:46" ht="13.5" x14ac:dyDescent="0.15">
      <c r="B10" s="136" t="s">
        <v>0</v>
      </c>
      <c r="C10" s="133">
        <v>21</v>
      </c>
      <c r="D10" s="277" t="s">
        <v>1</v>
      </c>
      <c r="E10" s="157">
        <v>609</v>
      </c>
      <c r="F10" s="158">
        <v>767</v>
      </c>
      <c r="G10" s="133">
        <v>675</v>
      </c>
      <c r="H10" s="158">
        <v>1426618</v>
      </c>
      <c r="I10" s="157">
        <v>735</v>
      </c>
      <c r="J10" s="158">
        <v>945</v>
      </c>
      <c r="K10" s="133">
        <v>813</v>
      </c>
      <c r="L10" s="158">
        <v>255393</v>
      </c>
      <c r="M10" s="157">
        <v>620</v>
      </c>
      <c r="N10" s="158">
        <v>788</v>
      </c>
      <c r="O10" s="133">
        <v>725</v>
      </c>
      <c r="P10" s="158">
        <v>18975</v>
      </c>
      <c r="Q10" s="157">
        <v>646</v>
      </c>
      <c r="R10" s="158">
        <v>819</v>
      </c>
      <c r="S10" s="133">
        <v>707</v>
      </c>
      <c r="T10" s="158">
        <v>504851</v>
      </c>
      <c r="U10" s="157">
        <v>473</v>
      </c>
      <c r="V10" s="158">
        <v>662</v>
      </c>
      <c r="W10" s="133">
        <v>546</v>
      </c>
      <c r="X10" s="158">
        <v>64862</v>
      </c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spans="2:46" x14ac:dyDescent="0.15">
      <c r="B11" s="157"/>
      <c r="C11" s="133">
        <v>22</v>
      </c>
      <c r="D11" s="162"/>
      <c r="E11" s="158">
        <v>588</v>
      </c>
      <c r="F11" s="158">
        <v>756</v>
      </c>
      <c r="G11" s="158">
        <v>655</v>
      </c>
      <c r="H11" s="158">
        <v>1365136</v>
      </c>
      <c r="I11" s="158">
        <v>683</v>
      </c>
      <c r="J11" s="158">
        <v>924</v>
      </c>
      <c r="K11" s="158">
        <v>789</v>
      </c>
      <c r="L11" s="158">
        <v>346801</v>
      </c>
      <c r="M11" s="158">
        <v>600</v>
      </c>
      <c r="N11" s="158">
        <v>772</v>
      </c>
      <c r="O11" s="158">
        <v>689</v>
      </c>
      <c r="P11" s="158">
        <v>29817</v>
      </c>
      <c r="Q11" s="158">
        <v>641</v>
      </c>
      <c r="R11" s="158">
        <v>819</v>
      </c>
      <c r="S11" s="158">
        <v>693</v>
      </c>
      <c r="T11" s="158">
        <v>903441</v>
      </c>
      <c r="U11" s="158">
        <v>494</v>
      </c>
      <c r="V11" s="158">
        <v>589</v>
      </c>
      <c r="W11" s="158">
        <v>514</v>
      </c>
      <c r="X11" s="162">
        <v>115981</v>
      </c>
      <c r="Z11" s="133"/>
      <c r="AA11" s="133"/>
      <c r="AB11" s="133"/>
      <c r="AC11" s="133"/>
      <c r="AD11" s="133"/>
      <c r="AE11" s="133"/>
    </row>
    <row r="12" spans="2:46" ht="12.75" customHeight="1" x14ac:dyDescent="0.15">
      <c r="B12" s="150"/>
      <c r="C12" s="151">
        <v>23</v>
      </c>
      <c r="D12" s="163"/>
      <c r="E12" s="164">
        <v>580.02</v>
      </c>
      <c r="F12" s="164">
        <v>689.85</v>
      </c>
      <c r="G12" s="164">
        <v>641.05145319023006</v>
      </c>
      <c r="H12" s="164">
        <v>1310614.5</v>
      </c>
      <c r="I12" s="164">
        <v>672</v>
      </c>
      <c r="J12" s="164">
        <v>829.5</v>
      </c>
      <c r="K12" s="164">
        <v>752.80409366925414</v>
      </c>
      <c r="L12" s="164">
        <v>416207.59999999992</v>
      </c>
      <c r="M12" s="164">
        <v>583.06499999999994</v>
      </c>
      <c r="N12" s="164">
        <v>713.79</v>
      </c>
      <c r="O12" s="164">
        <v>639.89564385014137</v>
      </c>
      <c r="P12" s="164">
        <v>159131.69999999998</v>
      </c>
      <c r="Q12" s="164">
        <v>598.5</v>
      </c>
      <c r="R12" s="164">
        <v>735</v>
      </c>
      <c r="S12" s="164">
        <v>673.29989273380636</v>
      </c>
      <c r="T12" s="164">
        <v>1639756.5000000002</v>
      </c>
      <c r="U12" s="164">
        <v>467.25</v>
      </c>
      <c r="V12" s="164">
        <v>577.5</v>
      </c>
      <c r="W12" s="164">
        <v>510.66510116555651</v>
      </c>
      <c r="X12" s="165">
        <v>147422.6</v>
      </c>
      <c r="Z12" s="278"/>
      <c r="AA12" s="155"/>
      <c r="AB12" s="155"/>
      <c r="AC12" s="155"/>
      <c r="AD12" s="155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</row>
    <row r="13" spans="2:46" x14ac:dyDescent="0.15">
      <c r="B13" s="157" t="s">
        <v>367</v>
      </c>
      <c r="C13" s="133">
        <v>4</v>
      </c>
      <c r="D13" s="162" t="s">
        <v>395</v>
      </c>
      <c r="E13" s="158">
        <v>598.5</v>
      </c>
      <c r="F13" s="158">
        <v>672</v>
      </c>
      <c r="G13" s="158">
        <v>634.15420756298045</v>
      </c>
      <c r="H13" s="158">
        <v>149521.9</v>
      </c>
      <c r="I13" s="158">
        <v>693</v>
      </c>
      <c r="J13" s="158">
        <v>819</v>
      </c>
      <c r="K13" s="158">
        <v>743.51297676604918</v>
      </c>
      <c r="L13" s="158">
        <v>46767.5</v>
      </c>
      <c r="M13" s="160">
        <v>603.75</v>
      </c>
      <c r="N13" s="160">
        <v>661.5</v>
      </c>
      <c r="O13" s="160">
        <v>632.11098619975394</v>
      </c>
      <c r="P13" s="158">
        <v>20238.8</v>
      </c>
      <c r="Q13" s="160">
        <v>630</v>
      </c>
      <c r="R13" s="160">
        <v>682.5</v>
      </c>
      <c r="S13" s="160">
        <v>650.4902424099439</v>
      </c>
      <c r="T13" s="158">
        <v>221577.40000000002</v>
      </c>
      <c r="U13" s="158">
        <v>462</v>
      </c>
      <c r="V13" s="158">
        <v>567</v>
      </c>
      <c r="W13" s="158">
        <v>481.06092478666397</v>
      </c>
      <c r="X13" s="162">
        <v>20286.099999999999</v>
      </c>
      <c r="Z13" s="133"/>
      <c r="AA13" s="133"/>
      <c r="AB13" s="133"/>
      <c r="AC13" s="133"/>
      <c r="AD13" s="133"/>
      <c r="AE13" s="133"/>
      <c r="AF13" s="133"/>
      <c r="AG13" s="133"/>
      <c r="AH13" s="161"/>
      <c r="AI13" s="161"/>
      <c r="AJ13" s="161"/>
      <c r="AK13" s="133"/>
      <c r="AL13" s="161"/>
      <c r="AM13" s="161"/>
      <c r="AN13" s="161"/>
      <c r="AO13" s="133"/>
      <c r="AP13" s="133"/>
      <c r="AQ13" s="133"/>
      <c r="AR13" s="133"/>
      <c r="AS13" s="133"/>
      <c r="AT13" s="133"/>
    </row>
    <row r="14" spans="2:46" x14ac:dyDescent="0.15">
      <c r="B14" s="157"/>
      <c r="C14" s="133">
        <v>5</v>
      </c>
      <c r="D14" s="162"/>
      <c r="E14" s="158">
        <v>588</v>
      </c>
      <c r="F14" s="158">
        <v>672</v>
      </c>
      <c r="G14" s="162">
        <v>635.47514303519188</v>
      </c>
      <c r="H14" s="158">
        <v>133058</v>
      </c>
      <c r="I14" s="158">
        <v>703.5</v>
      </c>
      <c r="J14" s="158">
        <v>840</v>
      </c>
      <c r="K14" s="158">
        <v>755.10514308988604</v>
      </c>
      <c r="L14" s="158">
        <v>33281.1</v>
      </c>
      <c r="M14" s="160">
        <v>603.01499999999999</v>
      </c>
      <c r="N14" s="160">
        <v>664.02</v>
      </c>
      <c r="O14" s="160">
        <v>635.99661475654227</v>
      </c>
      <c r="P14" s="158">
        <v>25353.7</v>
      </c>
      <c r="Q14" s="160">
        <v>630</v>
      </c>
      <c r="R14" s="160">
        <v>682.5</v>
      </c>
      <c r="S14" s="160">
        <v>656.26508918828358</v>
      </c>
      <c r="T14" s="158">
        <v>96792.2</v>
      </c>
      <c r="U14" s="158">
        <v>525</v>
      </c>
      <c r="V14" s="158">
        <v>603.75</v>
      </c>
      <c r="W14" s="158">
        <v>566.9789229369884</v>
      </c>
      <c r="X14" s="162">
        <v>21525.1</v>
      </c>
      <c r="Z14" s="133"/>
      <c r="AA14" s="133"/>
      <c r="AB14" s="133"/>
      <c r="AC14" s="133"/>
      <c r="AD14" s="133"/>
      <c r="AE14" s="133"/>
      <c r="AF14" s="133"/>
      <c r="AG14" s="133"/>
      <c r="AH14" s="161"/>
      <c r="AI14" s="161"/>
      <c r="AJ14" s="161"/>
      <c r="AK14" s="133"/>
      <c r="AL14" s="161"/>
      <c r="AM14" s="161"/>
      <c r="AN14" s="161"/>
      <c r="AO14" s="133"/>
      <c r="AP14" s="133"/>
      <c r="AQ14" s="133"/>
      <c r="AR14" s="133"/>
      <c r="AS14" s="133"/>
      <c r="AT14" s="133"/>
    </row>
    <row r="15" spans="2:46" x14ac:dyDescent="0.15">
      <c r="B15" s="157"/>
      <c r="C15" s="133">
        <v>6</v>
      </c>
      <c r="D15" s="162"/>
      <c r="E15" s="158">
        <v>598.5</v>
      </c>
      <c r="F15" s="158">
        <v>661.5</v>
      </c>
      <c r="G15" s="158">
        <v>633.23927570843205</v>
      </c>
      <c r="H15" s="158">
        <v>117201.9</v>
      </c>
      <c r="I15" s="158">
        <v>693</v>
      </c>
      <c r="J15" s="158">
        <v>840</v>
      </c>
      <c r="K15" s="158">
        <v>746.93668271698596</v>
      </c>
      <c r="L15" s="158">
        <v>31167.7</v>
      </c>
      <c r="M15" s="543">
        <v>588</v>
      </c>
      <c r="N15" s="160">
        <v>672</v>
      </c>
      <c r="O15" s="160">
        <v>634.39674622370308</v>
      </c>
      <c r="P15" s="158">
        <v>22465.1</v>
      </c>
      <c r="Q15" s="543">
        <v>630</v>
      </c>
      <c r="R15" s="160">
        <v>682.5</v>
      </c>
      <c r="S15" s="160">
        <v>654.89630534751905</v>
      </c>
      <c r="T15" s="158">
        <v>109584.5</v>
      </c>
      <c r="U15" s="158">
        <v>504</v>
      </c>
      <c r="V15" s="158">
        <v>603.75</v>
      </c>
      <c r="W15" s="158">
        <v>557.13322896859211</v>
      </c>
      <c r="X15" s="162">
        <v>17787.199999999997</v>
      </c>
      <c r="Z15" s="133"/>
      <c r="AA15" s="133"/>
      <c r="AB15" s="133"/>
      <c r="AC15" s="133"/>
      <c r="AD15" s="133"/>
      <c r="AE15" s="133"/>
      <c r="AF15" s="133"/>
      <c r="AG15" s="133"/>
      <c r="AH15" s="161"/>
      <c r="AI15" s="161"/>
      <c r="AJ15" s="161"/>
      <c r="AK15" s="133"/>
      <c r="AL15" s="161"/>
      <c r="AM15" s="161"/>
      <c r="AN15" s="161"/>
      <c r="AO15" s="133"/>
      <c r="AP15" s="133"/>
      <c r="AQ15" s="133"/>
      <c r="AR15" s="133"/>
      <c r="AS15" s="133"/>
      <c r="AT15" s="133"/>
    </row>
    <row r="16" spans="2:46" x14ac:dyDescent="0.15">
      <c r="B16" s="157"/>
      <c r="C16" s="133">
        <v>7</v>
      </c>
      <c r="D16" s="162"/>
      <c r="E16" s="158">
        <v>598.5</v>
      </c>
      <c r="F16" s="158">
        <v>651</v>
      </c>
      <c r="G16" s="158">
        <v>630.44847497526575</v>
      </c>
      <c r="H16" s="158">
        <v>117023.3</v>
      </c>
      <c r="I16" s="158">
        <v>682.5</v>
      </c>
      <c r="J16" s="158">
        <v>819</v>
      </c>
      <c r="K16" s="158">
        <v>740.94319743665449</v>
      </c>
      <c r="L16" s="158">
        <v>32954.1</v>
      </c>
      <c r="M16" s="160">
        <v>588</v>
      </c>
      <c r="N16" s="160">
        <v>672</v>
      </c>
      <c r="O16" s="160">
        <v>631.74985905851088</v>
      </c>
      <c r="P16" s="158">
        <v>25875.599999999999</v>
      </c>
      <c r="Q16" s="160">
        <v>630</v>
      </c>
      <c r="R16" s="160">
        <v>688.27499999999998</v>
      </c>
      <c r="S16" s="160">
        <v>654.81445290808597</v>
      </c>
      <c r="T16" s="158">
        <v>146035.79999999999</v>
      </c>
      <c r="U16" s="158">
        <v>483</v>
      </c>
      <c r="V16" s="158">
        <v>586.005</v>
      </c>
      <c r="W16" s="158">
        <v>537.78752495613776</v>
      </c>
      <c r="X16" s="162">
        <v>18127.400000000001</v>
      </c>
      <c r="Z16" s="133"/>
      <c r="AA16" s="133"/>
      <c r="AB16" s="133"/>
      <c r="AC16" s="133"/>
      <c r="AD16" s="133"/>
      <c r="AE16" s="133"/>
      <c r="AF16" s="133"/>
      <c r="AG16" s="133"/>
      <c r="AH16" s="161"/>
      <c r="AI16" s="161"/>
      <c r="AJ16" s="161"/>
      <c r="AK16" s="133"/>
      <c r="AL16" s="161"/>
      <c r="AM16" s="161"/>
      <c r="AN16" s="161"/>
      <c r="AO16" s="133"/>
      <c r="AP16" s="133"/>
      <c r="AQ16" s="133"/>
      <c r="AR16" s="133"/>
      <c r="AS16" s="133"/>
      <c r="AT16" s="133"/>
    </row>
    <row r="17" spans="2:46" x14ac:dyDescent="0.15">
      <c r="B17" s="157"/>
      <c r="C17" s="133">
        <v>8</v>
      </c>
      <c r="D17" s="162"/>
      <c r="E17" s="158">
        <v>598.5</v>
      </c>
      <c r="F17" s="158">
        <v>651.31499999999994</v>
      </c>
      <c r="G17" s="158">
        <v>632.46295218779096</v>
      </c>
      <c r="H17" s="158">
        <v>132332.29999999999</v>
      </c>
      <c r="I17" s="158">
        <v>682.5</v>
      </c>
      <c r="J17" s="158">
        <v>840</v>
      </c>
      <c r="K17" s="158">
        <v>738.9974288652727</v>
      </c>
      <c r="L17" s="158">
        <v>26022.400000000001</v>
      </c>
      <c r="M17" s="160">
        <v>588</v>
      </c>
      <c r="N17" s="160">
        <v>672</v>
      </c>
      <c r="O17" s="160">
        <v>635.33547295850644</v>
      </c>
      <c r="P17" s="158">
        <v>27199.300000000003</v>
      </c>
      <c r="Q17" s="160">
        <v>630</v>
      </c>
      <c r="R17" s="160">
        <v>682.5</v>
      </c>
      <c r="S17" s="160">
        <v>653.66424502231746</v>
      </c>
      <c r="T17" s="158">
        <v>148877.1</v>
      </c>
      <c r="U17" s="158">
        <v>462</v>
      </c>
      <c r="V17" s="158">
        <v>567</v>
      </c>
      <c r="W17" s="158">
        <v>509.96311319744058</v>
      </c>
      <c r="X17" s="162">
        <v>23157.599999999999</v>
      </c>
      <c r="Z17" s="133"/>
      <c r="AA17" s="133"/>
      <c r="AB17" s="133"/>
      <c r="AC17" s="133"/>
      <c r="AD17" s="133"/>
      <c r="AE17" s="133"/>
      <c r="AF17" s="133"/>
      <c r="AG17" s="133"/>
      <c r="AH17" s="161"/>
      <c r="AI17" s="161"/>
      <c r="AJ17" s="161"/>
      <c r="AK17" s="133"/>
      <c r="AL17" s="161"/>
      <c r="AM17" s="161"/>
      <c r="AN17" s="161"/>
      <c r="AO17" s="133"/>
      <c r="AP17" s="133"/>
      <c r="AQ17" s="133"/>
      <c r="AR17" s="133"/>
      <c r="AS17" s="133"/>
      <c r="AT17" s="133"/>
    </row>
    <row r="18" spans="2:46" x14ac:dyDescent="0.15">
      <c r="B18" s="157"/>
      <c r="C18" s="133">
        <v>9</v>
      </c>
      <c r="D18" s="162"/>
      <c r="E18" s="158">
        <v>598.5</v>
      </c>
      <c r="F18" s="158">
        <v>682.5</v>
      </c>
      <c r="G18" s="158">
        <v>637.5228714983557</v>
      </c>
      <c r="H18" s="158">
        <v>121170.9</v>
      </c>
      <c r="I18" s="158">
        <v>693</v>
      </c>
      <c r="J18" s="158">
        <v>861</v>
      </c>
      <c r="K18" s="158">
        <v>754.64782680276585</v>
      </c>
      <c r="L18" s="158">
        <v>21517</v>
      </c>
      <c r="M18" s="160">
        <v>588</v>
      </c>
      <c r="N18" s="160">
        <v>682.5</v>
      </c>
      <c r="O18" s="160">
        <v>650.30472109643313</v>
      </c>
      <c r="P18" s="158">
        <v>24308.300000000003</v>
      </c>
      <c r="Q18" s="160">
        <v>630</v>
      </c>
      <c r="R18" s="160">
        <v>682.5</v>
      </c>
      <c r="S18" s="160">
        <v>654.8548127097506</v>
      </c>
      <c r="T18" s="158">
        <v>79926.2</v>
      </c>
      <c r="U18" s="158">
        <v>472.5</v>
      </c>
      <c r="V18" s="158">
        <v>545.79</v>
      </c>
      <c r="W18" s="162">
        <v>502.7409669064748</v>
      </c>
      <c r="X18" s="158">
        <v>18320.699999999997</v>
      </c>
      <c r="Z18" s="133"/>
      <c r="AA18" s="133"/>
      <c r="AB18" s="133"/>
      <c r="AC18" s="133"/>
      <c r="AD18" s="133"/>
      <c r="AE18" s="133"/>
      <c r="AF18" s="133"/>
      <c r="AG18" s="133"/>
      <c r="AH18" s="161"/>
      <c r="AI18" s="161"/>
      <c r="AJ18" s="161"/>
      <c r="AK18" s="133"/>
      <c r="AL18" s="161"/>
      <c r="AM18" s="161"/>
      <c r="AN18" s="161"/>
      <c r="AO18" s="133"/>
      <c r="AP18" s="133"/>
      <c r="AQ18" s="133"/>
      <c r="AR18" s="133"/>
      <c r="AS18" s="133"/>
      <c r="AT18" s="133"/>
    </row>
    <row r="19" spans="2:46" x14ac:dyDescent="0.15">
      <c r="B19" s="157"/>
      <c r="C19" s="133">
        <v>10</v>
      </c>
      <c r="D19" s="162"/>
      <c r="E19" s="158">
        <v>609</v>
      </c>
      <c r="F19" s="158">
        <v>682.5</v>
      </c>
      <c r="G19" s="158">
        <v>633.31913200857912</v>
      </c>
      <c r="H19" s="158">
        <v>122241.4</v>
      </c>
      <c r="I19" s="158">
        <v>682.5</v>
      </c>
      <c r="J19" s="158">
        <v>850.5</v>
      </c>
      <c r="K19" s="158">
        <v>745.3270595556171</v>
      </c>
      <c r="L19" s="158">
        <v>31146.9</v>
      </c>
      <c r="M19" s="160">
        <v>597.97500000000002</v>
      </c>
      <c r="N19" s="160">
        <v>682.5</v>
      </c>
      <c r="O19" s="160">
        <v>653.92803504910262</v>
      </c>
      <c r="P19" s="158">
        <v>29756.699999999997</v>
      </c>
      <c r="Q19" s="160">
        <v>618.97500000000002</v>
      </c>
      <c r="R19" s="160">
        <v>682.5</v>
      </c>
      <c r="S19" s="160">
        <v>654.52335084427875</v>
      </c>
      <c r="T19" s="158">
        <v>143899.59999999998</v>
      </c>
      <c r="U19" s="158">
        <v>472.5</v>
      </c>
      <c r="V19" s="162">
        <v>543.58500000000004</v>
      </c>
      <c r="W19" s="158">
        <v>493.27161032165401</v>
      </c>
      <c r="X19" s="162">
        <v>24604.9</v>
      </c>
      <c r="Z19" s="133"/>
      <c r="AA19" s="133"/>
      <c r="AB19" s="133"/>
      <c r="AC19" s="133"/>
      <c r="AD19" s="133"/>
      <c r="AE19" s="133"/>
      <c r="AF19" s="133"/>
      <c r="AG19" s="133"/>
      <c r="AH19" s="161"/>
      <c r="AI19" s="161"/>
      <c r="AJ19" s="161"/>
      <c r="AK19" s="133"/>
      <c r="AL19" s="161"/>
      <c r="AM19" s="161"/>
      <c r="AN19" s="161"/>
      <c r="AO19" s="133"/>
      <c r="AP19" s="133"/>
      <c r="AQ19" s="133"/>
      <c r="AR19" s="133"/>
      <c r="AS19" s="133"/>
      <c r="AT19" s="133"/>
    </row>
    <row r="20" spans="2:46" x14ac:dyDescent="0.15">
      <c r="B20" s="157"/>
      <c r="C20" s="133">
        <v>11</v>
      </c>
      <c r="D20" s="162"/>
      <c r="E20" s="158">
        <v>598.5</v>
      </c>
      <c r="F20" s="158">
        <v>672</v>
      </c>
      <c r="G20" s="158">
        <v>626.53592287096296</v>
      </c>
      <c r="H20" s="158">
        <v>115116.4</v>
      </c>
      <c r="I20" s="158">
        <v>672</v>
      </c>
      <c r="J20" s="158">
        <v>850.5</v>
      </c>
      <c r="K20" s="158">
        <v>731.75902997579669</v>
      </c>
      <c r="L20" s="158">
        <v>27149.199999999997</v>
      </c>
      <c r="M20" s="160">
        <v>588</v>
      </c>
      <c r="N20" s="160">
        <v>672</v>
      </c>
      <c r="O20" s="160">
        <v>634.15330251815897</v>
      </c>
      <c r="P20" s="158">
        <v>28404.800000000003</v>
      </c>
      <c r="Q20" s="160">
        <v>630</v>
      </c>
      <c r="R20" s="160">
        <v>691.00500000000011</v>
      </c>
      <c r="S20" s="160">
        <v>654.9572615102893</v>
      </c>
      <c r="T20" s="158">
        <v>125871.2</v>
      </c>
      <c r="U20" s="158">
        <v>472.5</v>
      </c>
      <c r="V20" s="158">
        <v>556.5</v>
      </c>
      <c r="W20" s="158">
        <v>516.46803060292325</v>
      </c>
      <c r="X20" s="162">
        <v>19334.3</v>
      </c>
      <c r="Z20" s="133"/>
      <c r="AA20" s="133"/>
      <c r="AB20" s="133"/>
      <c r="AC20" s="133"/>
      <c r="AD20" s="133"/>
      <c r="AE20" s="133"/>
      <c r="AF20" s="133"/>
      <c r="AG20" s="133"/>
      <c r="AH20" s="161"/>
      <c r="AI20" s="161"/>
      <c r="AJ20" s="161"/>
      <c r="AK20" s="133"/>
      <c r="AL20" s="161"/>
      <c r="AM20" s="161"/>
      <c r="AN20" s="161"/>
      <c r="AO20" s="133"/>
      <c r="AP20" s="133"/>
      <c r="AQ20" s="133"/>
      <c r="AR20" s="133"/>
      <c r="AS20" s="133"/>
      <c r="AT20" s="133"/>
    </row>
    <row r="21" spans="2:46" x14ac:dyDescent="0.15">
      <c r="B21" s="150"/>
      <c r="C21" s="151">
        <v>12</v>
      </c>
      <c r="D21" s="163"/>
      <c r="E21" s="166">
        <v>588</v>
      </c>
      <c r="F21" s="166">
        <v>651</v>
      </c>
      <c r="G21" s="166">
        <v>620.53844194301462</v>
      </c>
      <c r="H21" s="166">
        <v>90411</v>
      </c>
      <c r="I21" s="166">
        <v>661.5</v>
      </c>
      <c r="J21" s="166">
        <v>850.5</v>
      </c>
      <c r="K21" s="166">
        <v>733.67683628632267</v>
      </c>
      <c r="L21" s="166">
        <v>26969</v>
      </c>
      <c r="M21" s="172">
        <v>588</v>
      </c>
      <c r="N21" s="172">
        <v>672</v>
      </c>
      <c r="O21" s="172">
        <v>634.39848849192708</v>
      </c>
      <c r="P21" s="166">
        <v>22163.9</v>
      </c>
      <c r="Q21" s="172">
        <v>630</v>
      </c>
      <c r="R21" s="172">
        <v>714</v>
      </c>
      <c r="S21" s="172">
        <v>667.28553337117864</v>
      </c>
      <c r="T21" s="166">
        <v>147677</v>
      </c>
      <c r="U21" s="166">
        <v>493.5</v>
      </c>
      <c r="V21" s="166">
        <v>567</v>
      </c>
      <c r="W21" s="166">
        <v>521.95545741577052</v>
      </c>
      <c r="X21" s="163">
        <v>12604.099999999999</v>
      </c>
      <c r="Z21" s="133"/>
      <c r="AA21" s="133"/>
      <c r="AB21" s="133"/>
      <c r="AC21" s="133"/>
      <c r="AD21" s="133"/>
      <c r="AE21" s="133"/>
      <c r="AF21" s="133"/>
      <c r="AG21" s="133"/>
      <c r="AH21" s="161"/>
      <c r="AI21" s="161"/>
      <c r="AJ21" s="161"/>
      <c r="AK21" s="133"/>
      <c r="AL21" s="161"/>
      <c r="AM21" s="161"/>
      <c r="AN21" s="161"/>
      <c r="AO21" s="133"/>
      <c r="AP21" s="133"/>
      <c r="AQ21" s="133"/>
      <c r="AR21" s="133"/>
      <c r="AS21" s="133"/>
      <c r="AT21" s="133"/>
    </row>
    <row r="22" spans="2:46" x14ac:dyDescent="0.15">
      <c r="B22" s="157" t="s">
        <v>413</v>
      </c>
      <c r="C22" s="133"/>
      <c r="E22" s="157"/>
      <c r="F22" s="158"/>
      <c r="G22" s="133"/>
      <c r="H22" s="158"/>
      <c r="I22" s="157"/>
      <c r="J22" s="157"/>
      <c r="K22" s="158"/>
      <c r="L22" s="158"/>
      <c r="M22" s="157"/>
      <c r="N22" s="158"/>
      <c r="O22" s="133"/>
      <c r="P22" s="158"/>
      <c r="Q22" s="159"/>
      <c r="R22" s="160"/>
      <c r="S22" s="161"/>
      <c r="T22" s="158"/>
      <c r="U22" s="157"/>
      <c r="V22" s="158"/>
      <c r="W22" s="133"/>
      <c r="X22" s="158"/>
      <c r="Z22" s="133"/>
      <c r="AA22" s="133"/>
      <c r="AB22" s="133"/>
      <c r="AC22" s="133"/>
      <c r="AD22" s="133"/>
      <c r="AE22" s="133"/>
      <c r="AF22" s="133"/>
      <c r="AG22" s="133"/>
      <c r="AH22" s="161"/>
      <c r="AI22" s="161"/>
      <c r="AJ22" s="161"/>
      <c r="AK22" s="133"/>
      <c r="AL22" s="161"/>
      <c r="AM22" s="161"/>
      <c r="AN22" s="161"/>
      <c r="AO22" s="133"/>
      <c r="AP22" s="133"/>
      <c r="AQ22" s="133"/>
      <c r="AR22" s="133"/>
      <c r="AS22" s="133"/>
      <c r="AT22" s="133"/>
    </row>
    <row r="23" spans="2:46" x14ac:dyDescent="0.15">
      <c r="B23" s="157"/>
      <c r="C23" s="133"/>
      <c r="E23" s="157"/>
      <c r="F23" s="158"/>
      <c r="G23" s="133"/>
      <c r="H23" s="158"/>
      <c r="I23" s="157"/>
      <c r="J23" s="157"/>
      <c r="K23" s="158"/>
      <c r="L23" s="158"/>
      <c r="M23" s="157"/>
      <c r="N23" s="158"/>
      <c r="O23" s="133"/>
      <c r="P23" s="158"/>
      <c r="Q23" s="159"/>
      <c r="R23" s="160"/>
      <c r="S23" s="161"/>
      <c r="T23" s="158"/>
      <c r="U23" s="157"/>
      <c r="V23" s="158"/>
      <c r="W23" s="133"/>
      <c r="X23" s="158"/>
      <c r="Z23" s="133"/>
      <c r="AA23" s="133"/>
      <c r="AB23" s="133"/>
      <c r="AC23" s="133"/>
      <c r="AD23" s="133"/>
      <c r="AE23" s="133"/>
      <c r="AF23" s="133"/>
      <c r="AG23" s="133"/>
      <c r="AH23" s="161"/>
      <c r="AI23" s="161"/>
      <c r="AJ23" s="161"/>
      <c r="AK23" s="133"/>
      <c r="AL23" s="161"/>
      <c r="AM23" s="161"/>
      <c r="AN23" s="161"/>
      <c r="AO23" s="133"/>
      <c r="AP23" s="133"/>
      <c r="AQ23" s="133"/>
      <c r="AR23" s="133"/>
      <c r="AS23" s="133"/>
      <c r="AT23" s="133"/>
    </row>
    <row r="24" spans="2:46" x14ac:dyDescent="0.15">
      <c r="B24" s="298">
        <v>41246</v>
      </c>
      <c r="C24" s="284"/>
      <c r="D24" s="299">
        <v>41257</v>
      </c>
      <c r="E24" s="230">
        <v>588</v>
      </c>
      <c r="F24" s="230">
        <v>639.45000000000005</v>
      </c>
      <c r="G24" s="230">
        <v>617.39565116201743</v>
      </c>
      <c r="H24" s="158">
        <v>59442.1</v>
      </c>
      <c r="I24" s="230">
        <v>661.5</v>
      </c>
      <c r="J24" s="230">
        <v>850.5</v>
      </c>
      <c r="K24" s="230">
        <v>734.97699057262071</v>
      </c>
      <c r="L24" s="158">
        <v>15733.2</v>
      </c>
      <c r="M24" s="230">
        <v>588</v>
      </c>
      <c r="N24" s="230">
        <v>672</v>
      </c>
      <c r="O24" s="230">
        <v>635.19671839829402</v>
      </c>
      <c r="P24" s="158">
        <v>14832.7</v>
      </c>
      <c r="Q24" s="230">
        <v>651</v>
      </c>
      <c r="R24" s="230">
        <v>714</v>
      </c>
      <c r="S24" s="230">
        <v>675.10901031676087</v>
      </c>
      <c r="T24" s="158">
        <v>71881.7</v>
      </c>
      <c r="U24" s="230">
        <v>493.5</v>
      </c>
      <c r="V24" s="230">
        <v>567</v>
      </c>
      <c r="W24" s="230">
        <v>522.87170791037079</v>
      </c>
      <c r="X24" s="158">
        <v>8884.2999999999993</v>
      </c>
      <c r="Z24" s="133"/>
      <c r="AA24" s="133"/>
      <c r="AB24" s="133"/>
      <c r="AC24" s="133"/>
      <c r="AD24" s="133"/>
      <c r="AE24" s="133"/>
      <c r="AF24" s="133"/>
      <c r="AG24" s="133"/>
      <c r="AH24" s="161"/>
      <c r="AI24" s="161"/>
      <c r="AJ24" s="161"/>
      <c r="AK24" s="133"/>
      <c r="AL24" s="161"/>
      <c r="AM24" s="161"/>
      <c r="AN24" s="161"/>
      <c r="AO24" s="133"/>
      <c r="AP24" s="133"/>
      <c r="AQ24" s="133"/>
      <c r="AR24" s="133"/>
      <c r="AS24" s="133"/>
      <c r="AT24" s="133"/>
    </row>
    <row r="25" spans="2:46" x14ac:dyDescent="0.15">
      <c r="B25" s="298">
        <v>41260</v>
      </c>
      <c r="C25" s="284"/>
      <c r="D25" s="582">
        <v>41270</v>
      </c>
      <c r="E25" s="159">
        <v>588</v>
      </c>
      <c r="F25" s="159">
        <v>651</v>
      </c>
      <c r="G25" s="159">
        <v>623.72675429931633</v>
      </c>
      <c r="H25" s="158">
        <v>30279.9</v>
      </c>
      <c r="I25" s="159">
        <v>661.5</v>
      </c>
      <c r="J25" s="159">
        <v>845.56499999999994</v>
      </c>
      <c r="K25" s="160">
        <v>731.42574295758322</v>
      </c>
      <c r="L25" s="158">
        <v>10611.5</v>
      </c>
      <c r="M25" s="159">
        <v>588</v>
      </c>
      <c r="N25" s="159">
        <v>672</v>
      </c>
      <c r="O25" s="159">
        <v>633.08855550515193</v>
      </c>
      <c r="P25" s="158">
        <v>7331.2</v>
      </c>
      <c r="Q25" s="159">
        <v>630</v>
      </c>
      <c r="R25" s="160">
        <v>714</v>
      </c>
      <c r="S25" s="161">
        <v>665.6333761772039</v>
      </c>
      <c r="T25" s="158">
        <v>72915.5</v>
      </c>
      <c r="U25" s="230">
        <v>493.5</v>
      </c>
      <c r="V25" s="230">
        <v>546</v>
      </c>
      <c r="W25" s="230">
        <v>516.58040614709114</v>
      </c>
      <c r="X25" s="158">
        <v>3719.8</v>
      </c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</row>
    <row r="26" spans="2:46" x14ac:dyDescent="0.15">
      <c r="B26" s="579"/>
      <c r="C26" s="288"/>
      <c r="D26" s="314">
        <v>41636</v>
      </c>
      <c r="E26" s="248"/>
      <c r="F26" s="248"/>
      <c r="G26" s="248"/>
      <c r="H26" s="172">
        <v>689</v>
      </c>
      <c r="I26" s="248"/>
      <c r="J26" s="248"/>
      <c r="K26" s="248"/>
      <c r="L26" s="235">
        <v>624</v>
      </c>
      <c r="M26" s="248"/>
      <c r="N26" s="248"/>
      <c r="O26" s="248"/>
      <c r="P26" s="172"/>
      <c r="Q26" s="248"/>
      <c r="R26" s="248"/>
      <c r="S26" s="248"/>
      <c r="T26" s="172">
        <v>2880</v>
      </c>
      <c r="U26" s="248"/>
      <c r="V26" s="248"/>
      <c r="W26" s="248"/>
      <c r="X26" s="235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</row>
    <row r="27" spans="2:46" ht="10.5" customHeight="1" x14ac:dyDescent="0.15">
      <c r="B27" s="157"/>
      <c r="C27" s="146" t="s">
        <v>83</v>
      </c>
      <c r="D27" s="232"/>
      <c r="E27" s="157" t="s">
        <v>244</v>
      </c>
      <c r="I27" s="157" t="s">
        <v>444</v>
      </c>
      <c r="M27" s="157" t="s">
        <v>445</v>
      </c>
      <c r="N27" s="133"/>
      <c r="O27" s="133"/>
      <c r="P27" s="133"/>
      <c r="Q27" s="157" t="s">
        <v>446</v>
      </c>
      <c r="R27" s="133"/>
      <c r="S27" s="133"/>
      <c r="T27" s="133"/>
      <c r="U27" s="157"/>
      <c r="V27" s="133"/>
      <c r="W27" s="133"/>
      <c r="X27" s="133"/>
      <c r="Z27" s="278"/>
      <c r="AA27" s="278"/>
      <c r="AB27" s="278"/>
      <c r="AC27" s="278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</row>
    <row r="28" spans="2:46" ht="7.5" customHeight="1" x14ac:dyDescent="0.15">
      <c r="B28" s="157"/>
      <c r="C28" s="150"/>
      <c r="D28" s="163"/>
      <c r="E28" s="157"/>
      <c r="F28" s="133"/>
      <c r="G28" s="133"/>
      <c r="H28" s="133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57"/>
      <c r="V28" s="133"/>
      <c r="W28" s="133"/>
      <c r="X28" s="133"/>
      <c r="Z28" s="155"/>
      <c r="AA28" s="155"/>
      <c r="AB28" s="155"/>
      <c r="AC28" s="155"/>
      <c r="AD28" s="133"/>
    </row>
    <row r="29" spans="2:46" ht="13.5" x14ac:dyDescent="0.15">
      <c r="B29" s="503" t="s">
        <v>311</v>
      </c>
      <c r="C29" s="504"/>
      <c r="D29" s="505"/>
      <c r="E29" s="136" t="s">
        <v>90</v>
      </c>
      <c r="F29" s="297" t="s">
        <v>91</v>
      </c>
      <c r="G29" s="277" t="s">
        <v>92</v>
      </c>
      <c r="H29" s="297" t="s">
        <v>93</v>
      </c>
      <c r="I29" s="136" t="s">
        <v>90</v>
      </c>
      <c r="J29" s="297" t="s">
        <v>91</v>
      </c>
      <c r="K29" s="277" t="s">
        <v>92</v>
      </c>
      <c r="L29" s="297" t="s">
        <v>93</v>
      </c>
      <c r="M29" s="136" t="s">
        <v>90</v>
      </c>
      <c r="N29" s="297" t="s">
        <v>91</v>
      </c>
      <c r="O29" s="277" t="s">
        <v>92</v>
      </c>
      <c r="P29" s="297" t="s">
        <v>93</v>
      </c>
      <c r="Q29" s="136" t="s">
        <v>90</v>
      </c>
      <c r="R29" s="297" t="s">
        <v>91</v>
      </c>
      <c r="S29" s="277" t="s">
        <v>92</v>
      </c>
      <c r="T29" s="297" t="s">
        <v>93</v>
      </c>
      <c r="U29" s="157"/>
      <c r="V29" s="133"/>
      <c r="W29" s="133"/>
      <c r="X29" s="133"/>
      <c r="Y29" s="133"/>
      <c r="Z29" s="155"/>
      <c r="AA29" s="155"/>
      <c r="AB29" s="155"/>
      <c r="AC29" s="155"/>
      <c r="AD29" s="133"/>
    </row>
    <row r="30" spans="2:46" ht="13.5" x14ac:dyDescent="0.15">
      <c r="B30" s="150"/>
      <c r="C30" s="151"/>
      <c r="D30" s="151"/>
      <c r="E30" s="150"/>
      <c r="F30" s="166"/>
      <c r="G30" s="151" t="s">
        <v>94</v>
      </c>
      <c r="H30" s="166"/>
      <c r="I30" s="150"/>
      <c r="J30" s="166"/>
      <c r="K30" s="151" t="s">
        <v>94</v>
      </c>
      <c r="L30" s="166"/>
      <c r="M30" s="150"/>
      <c r="N30" s="166"/>
      <c r="O30" s="151" t="s">
        <v>94</v>
      </c>
      <c r="P30" s="166"/>
      <c r="Q30" s="150"/>
      <c r="R30" s="166"/>
      <c r="S30" s="151" t="s">
        <v>94</v>
      </c>
      <c r="T30" s="166"/>
      <c r="U30" s="157"/>
      <c r="V30" s="133"/>
      <c r="W30" s="133"/>
      <c r="X30" s="133"/>
      <c r="Y30" s="133"/>
      <c r="Z30" s="155"/>
      <c r="AA30" s="155"/>
      <c r="AB30" s="155"/>
      <c r="AC30" s="155"/>
      <c r="AD30" s="133"/>
    </row>
    <row r="31" spans="2:46" ht="13.5" x14ac:dyDescent="0.15">
      <c r="B31" s="136" t="s">
        <v>0</v>
      </c>
      <c r="C31" s="133">
        <v>21</v>
      </c>
      <c r="D31" s="277" t="s">
        <v>1</v>
      </c>
      <c r="E31" s="157">
        <v>515</v>
      </c>
      <c r="F31" s="158">
        <v>683</v>
      </c>
      <c r="G31" s="133">
        <v>618</v>
      </c>
      <c r="H31" s="158">
        <v>215197</v>
      </c>
      <c r="I31" s="157">
        <v>504</v>
      </c>
      <c r="J31" s="158">
        <v>683</v>
      </c>
      <c r="K31" s="133">
        <v>601</v>
      </c>
      <c r="L31" s="158">
        <v>152919</v>
      </c>
      <c r="M31" s="157">
        <v>557</v>
      </c>
      <c r="N31" s="158">
        <v>693</v>
      </c>
      <c r="O31" s="133">
        <v>612</v>
      </c>
      <c r="P31" s="158">
        <v>386236</v>
      </c>
      <c r="Q31" s="157">
        <v>730</v>
      </c>
      <c r="R31" s="158">
        <v>893</v>
      </c>
      <c r="S31" s="133">
        <v>804</v>
      </c>
      <c r="T31" s="158">
        <v>11956</v>
      </c>
      <c r="U31" s="157"/>
      <c r="V31" s="133"/>
      <c r="W31" s="133"/>
      <c r="X31" s="133"/>
      <c r="Y31" s="133"/>
      <c r="Z31" s="155"/>
      <c r="AA31" s="155"/>
      <c r="AB31" s="155"/>
      <c r="AC31" s="155"/>
      <c r="AD31" s="133"/>
    </row>
    <row r="32" spans="2:46" x14ac:dyDescent="0.15">
      <c r="B32" s="157"/>
      <c r="C32" s="133">
        <v>22</v>
      </c>
      <c r="D32" s="162"/>
      <c r="E32" s="158">
        <v>494</v>
      </c>
      <c r="F32" s="158">
        <v>683</v>
      </c>
      <c r="G32" s="158">
        <v>547</v>
      </c>
      <c r="H32" s="158">
        <v>128691</v>
      </c>
      <c r="I32" s="158">
        <v>504</v>
      </c>
      <c r="J32" s="158">
        <v>662</v>
      </c>
      <c r="K32" s="158">
        <v>579</v>
      </c>
      <c r="L32" s="158">
        <v>121502</v>
      </c>
      <c r="M32" s="158">
        <v>494</v>
      </c>
      <c r="N32" s="158">
        <v>704</v>
      </c>
      <c r="O32" s="158">
        <v>552</v>
      </c>
      <c r="P32" s="158">
        <v>328081</v>
      </c>
      <c r="Q32" s="158">
        <v>714</v>
      </c>
      <c r="R32" s="158">
        <v>840</v>
      </c>
      <c r="S32" s="158">
        <v>779</v>
      </c>
      <c r="T32" s="162">
        <v>13024</v>
      </c>
      <c r="U32" s="157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2:39" ht="13.5" x14ac:dyDescent="0.15">
      <c r="B33" s="150"/>
      <c r="C33" s="151">
        <v>23</v>
      </c>
      <c r="D33" s="163"/>
      <c r="E33" s="164">
        <v>493.5</v>
      </c>
      <c r="F33" s="164">
        <v>651</v>
      </c>
      <c r="G33" s="164">
        <v>563.66786673925651</v>
      </c>
      <c r="H33" s="164">
        <v>13503.199999999997</v>
      </c>
      <c r="I33" s="164">
        <v>451.5</v>
      </c>
      <c r="J33" s="164">
        <v>661.5</v>
      </c>
      <c r="K33" s="164">
        <v>515.92208980404041</v>
      </c>
      <c r="L33" s="164">
        <v>160397.00000000003</v>
      </c>
      <c r="M33" s="164">
        <v>488.25</v>
      </c>
      <c r="N33" s="164">
        <v>682.5</v>
      </c>
      <c r="O33" s="164">
        <v>543.87907826114667</v>
      </c>
      <c r="P33" s="164">
        <v>365131.7</v>
      </c>
      <c r="Q33" s="164">
        <v>714</v>
      </c>
      <c r="R33" s="164">
        <v>840</v>
      </c>
      <c r="S33" s="164">
        <v>750.67875343002731</v>
      </c>
      <c r="T33" s="165">
        <v>11729.3</v>
      </c>
      <c r="U33" s="133"/>
      <c r="V33" s="133"/>
      <c r="W33" s="133"/>
      <c r="X33" s="133"/>
      <c r="Y33" s="133"/>
      <c r="Z33" s="278"/>
      <c r="AA33" s="155"/>
      <c r="AB33" s="155"/>
      <c r="AC33" s="155"/>
      <c r="AD33" s="155"/>
      <c r="AE33" s="133"/>
      <c r="AF33" s="133"/>
      <c r="AG33" s="133"/>
      <c r="AH33" s="133"/>
      <c r="AI33" s="133"/>
      <c r="AJ33" s="133"/>
      <c r="AK33" s="133"/>
      <c r="AL33" s="133"/>
      <c r="AM33" s="133"/>
    </row>
    <row r="34" spans="2:39" x14ac:dyDescent="0.15">
      <c r="B34" s="157" t="s">
        <v>367</v>
      </c>
      <c r="C34" s="133">
        <v>4</v>
      </c>
      <c r="D34" s="162" t="s">
        <v>395</v>
      </c>
      <c r="E34" s="230">
        <v>535.5</v>
      </c>
      <c r="F34" s="230">
        <v>614.25</v>
      </c>
      <c r="G34" s="230">
        <v>596.66447368421052</v>
      </c>
      <c r="H34" s="158">
        <v>19328.2</v>
      </c>
      <c r="I34" s="158">
        <v>441</v>
      </c>
      <c r="J34" s="158">
        <v>682.5</v>
      </c>
      <c r="K34" s="158">
        <v>486.765715188081</v>
      </c>
      <c r="L34" s="158">
        <v>35062.199999999997</v>
      </c>
      <c r="M34" s="158">
        <v>525</v>
      </c>
      <c r="N34" s="158">
        <v>630</v>
      </c>
      <c r="O34" s="158">
        <v>541.12402630631323</v>
      </c>
      <c r="P34" s="158">
        <v>68639.600000000006</v>
      </c>
      <c r="Q34" s="158">
        <v>724.5</v>
      </c>
      <c r="R34" s="158">
        <v>819</v>
      </c>
      <c r="S34" s="158">
        <v>771.4643164230439</v>
      </c>
      <c r="T34" s="158">
        <v>982.3</v>
      </c>
      <c r="U34" s="133"/>
      <c r="V34" s="133"/>
      <c r="W34" s="161"/>
      <c r="X34" s="161"/>
      <c r="Y34" s="161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</row>
    <row r="35" spans="2:39" x14ac:dyDescent="0.15">
      <c r="B35" s="157"/>
      <c r="C35" s="133">
        <v>5</v>
      </c>
      <c r="D35" s="162"/>
      <c r="E35" s="230">
        <v>577.5</v>
      </c>
      <c r="F35" s="230">
        <v>672</v>
      </c>
      <c r="G35" s="230">
        <v>619.53262558259974</v>
      </c>
      <c r="H35" s="158">
        <v>15086.400000000001</v>
      </c>
      <c r="I35" s="158">
        <v>546</v>
      </c>
      <c r="J35" s="158">
        <v>630</v>
      </c>
      <c r="K35" s="158">
        <v>595.87432536622987</v>
      </c>
      <c r="L35" s="158">
        <v>16057.4</v>
      </c>
      <c r="M35" s="158">
        <v>609</v>
      </c>
      <c r="N35" s="158">
        <v>682.5</v>
      </c>
      <c r="O35" s="158">
        <v>640.18599383523258</v>
      </c>
      <c r="P35" s="158">
        <v>42189.599999999999</v>
      </c>
      <c r="Q35" s="158">
        <v>735</v>
      </c>
      <c r="R35" s="158">
        <v>840</v>
      </c>
      <c r="S35" s="158">
        <v>784.88394467829221</v>
      </c>
      <c r="T35" s="162">
        <v>638.9</v>
      </c>
      <c r="U35" s="133"/>
      <c r="V35" s="133"/>
      <c r="W35" s="161"/>
      <c r="X35" s="161"/>
      <c r="Y35" s="161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</row>
    <row r="36" spans="2:39" x14ac:dyDescent="0.15">
      <c r="B36" s="157"/>
      <c r="C36" s="133">
        <v>6</v>
      </c>
      <c r="D36" s="162"/>
      <c r="E36" s="230">
        <v>525</v>
      </c>
      <c r="F36" s="230">
        <v>661.5</v>
      </c>
      <c r="G36" s="230">
        <v>601.07959682345745</v>
      </c>
      <c r="H36" s="158">
        <v>15189</v>
      </c>
      <c r="I36" s="158">
        <v>535.5</v>
      </c>
      <c r="J36" s="158">
        <v>609</v>
      </c>
      <c r="K36" s="158">
        <v>574.92649723070554</v>
      </c>
      <c r="L36" s="158">
        <v>11021.6</v>
      </c>
      <c r="M36" s="158">
        <v>601.125</v>
      </c>
      <c r="N36" s="158">
        <v>661.5</v>
      </c>
      <c r="O36" s="158">
        <v>631.92198321198782</v>
      </c>
      <c r="P36" s="158">
        <v>46301.8</v>
      </c>
      <c r="Q36" s="158">
        <v>703.5</v>
      </c>
      <c r="R36" s="158">
        <v>819</v>
      </c>
      <c r="S36" s="158">
        <v>779.50465800441293</v>
      </c>
      <c r="T36" s="162">
        <v>517.9</v>
      </c>
      <c r="U36" s="133"/>
      <c r="V36" s="133"/>
      <c r="W36" s="161"/>
      <c r="X36" s="161"/>
      <c r="Y36" s="161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</row>
    <row r="37" spans="2:39" x14ac:dyDescent="0.15">
      <c r="B37" s="157"/>
      <c r="C37" s="133">
        <v>7</v>
      </c>
      <c r="D37" s="162"/>
      <c r="E37" s="230">
        <v>525</v>
      </c>
      <c r="F37" s="230">
        <v>651</v>
      </c>
      <c r="G37" s="230">
        <v>596.94048435603872</v>
      </c>
      <c r="H37" s="158">
        <v>18169.599999999999</v>
      </c>
      <c r="I37" s="158">
        <v>493.5</v>
      </c>
      <c r="J37" s="158">
        <v>609</v>
      </c>
      <c r="K37" s="158">
        <v>532.32711434012845</v>
      </c>
      <c r="L37" s="158">
        <v>29077.199999999997</v>
      </c>
      <c r="M37" s="158">
        <v>588</v>
      </c>
      <c r="N37" s="158">
        <v>661.5</v>
      </c>
      <c r="O37" s="158">
        <v>611.27642689946185</v>
      </c>
      <c r="P37" s="158">
        <v>56140.800000000003</v>
      </c>
      <c r="Q37" s="158">
        <v>693</v>
      </c>
      <c r="R37" s="158">
        <v>819</v>
      </c>
      <c r="S37" s="158">
        <v>768.13070635410259</v>
      </c>
      <c r="T37" s="162">
        <v>725.8</v>
      </c>
      <c r="U37" s="133"/>
      <c r="V37" s="133"/>
      <c r="W37" s="161"/>
      <c r="X37" s="161"/>
      <c r="Y37" s="161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</row>
    <row r="38" spans="2:39" x14ac:dyDescent="0.15">
      <c r="B38" s="157"/>
      <c r="C38" s="133">
        <v>8</v>
      </c>
      <c r="D38" s="162"/>
      <c r="E38" s="230">
        <v>502.95000000000005</v>
      </c>
      <c r="F38" s="230">
        <v>609.31499999999994</v>
      </c>
      <c r="G38" s="230">
        <v>563.19294281539885</v>
      </c>
      <c r="H38" s="158">
        <v>16638.3</v>
      </c>
      <c r="I38" s="158">
        <v>472.5</v>
      </c>
      <c r="J38" s="158">
        <v>567</v>
      </c>
      <c r="K38" s="158">
        <v>504.76263839010613</v>
      </c>
      <c r="L38" s="158">
        <v>23514.2</v>
      </c>
      <c r="M38" s="158">
        <v>577.5</v>
      </c>
      <c r="N38" s="158">
        <v>640.5</v>
      </c>
      <c r="O38" s="158">
        <v>591.87296430447657</v>
      </c>
      <c r="P38" s="158">
        <v>65137.4</v>
      </c>
      <c r="Q38" s="158">
        <v>703.5</v>
      </c>
      <c r="R38" s="158">
        <v>819</v>
      </c>
      <c r="S38" s="158">
        <v>769.45128379527296</v>
      </c>
      <c r="T38" s="158">
        <v>735.1</v>
      </c>
      <c r="U38" s="133"/>
      <c r="V38" s="133"/>
      <c r="W38" s="161"/>
      <c r="X38" s="161"/>
      <c r="Y38" s="161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</row>
    <row r="39" spans="2:39" x14ac:dyDescent="0.15">
      <c r="B39" s="157"/>
      <c r="C39" s="133">
        <v>9</v>
      </c>
      <c r="D39" s="162"/>
      <c r="E39" s="230">
        <v>503.685</v>
      </c>
      <c r="F39" s="230">
        <v>598.5</v>
      </c>
      <c r="G39" s="230">
        <v>560.10769847634322</v>
      </c>
      <c r="H39" s="158">
        <v>19083</v>
      </c>
      <c r="I39" s="158">
        <v>483</v>
      </c>
      <c r="J39" s="158">
        <v>567</v>
      </c>
      <c r="K39" s="158">
        <v>505.00621934127525</v>
      </c>
      <c r="L39" s="158">
        <v>11591.5</v>
      </c>
      <c r="M39" s="158">
        <v>577.5</v>
      </c>
      <c r="N39" s="158">
        <v>630</v>
      </c>
      <c r="O39" s="158">
        <v>592.88529144358017</v>
      </c>
      <c r="P39" s="158">
        <v>46669.7</v>
      </c>
      <c r="Q39" s="162">
        <v>703.5</v>
      </c>
      <c r="R39" s="158">
        <v>819</v>
      </c>
      <c r="S39" s="158">
        <v>766.89588377723976</v>
      </c>
      <c r="T39" s="162">
        <v>294.10000000000002</v>
      </c>
      <c r="U39" s="133"/>
      <c r="V39" s="133"/>
      <c r="W39" s="161"/>
      <c r="X39" s="161"/>
      <c r="Y39" s="161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2:39" x14ac:dyDescent="0.15">
      <c r="B40" s="157"/>
      <c r="C40" s="133">
        <v>10</v>
      </c>
      <c r="D40" s="162"/>
      <c r="E40" s="230">
        <v>514.5</v>
      </c>
      <c r="F40" s="230">
        <v>672</v>
      </c>
      <c r="G40" s="230">
        <v>582.24149379729249</v>
      </c>
      <c r="H40" s="158">
        <v>14023.7</v>
      </c>
      <c r="I40" s="158">
        <v>483</v>
      </c>
      <c r="J40" s="158">
        <v>567</v>
      </c>
      <c r="K40" s="158">
        <v>520.24349952017553</v>
      </c>
      <c r="L40" s="158">
        <v>12376.2</v>
      </c>
      <c r="M40" s="158">
        <v>577.5</v>
      </c>
      <c r="N40" s="158">
        <v>635.25</v>
      </c>
      <c r="O40" s="158">
        <v>584.11913811765316</v>
      </c>
      <c r="P40" s="158">
        <v>55632.899999999994</v>
      </c>
      <c r="Q40" s="158">
        <v>693</v>
      </c>
      <c r="R40" s="158">
        <v>819</v>
      </c>
      <c r="S40" s="158">
        <v>768.25610266424883</v>
      </c>
      <c r="T40" s="162">
        <v>762</v>
      </c>
      <c r="U40" s="133"/>
      <c r="V40" s="133"/>
      <c r="W40" s="161"/>
      <c r="X40" s="161"/>
      <c r="Y40" s="161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</row>
    <row r="41" spans="2:39" x14ac:dyDescent="0.15">
      <c r="B41" s="157"/>
      <c r="C41" s="133">
        <v>11</v>
      </c>
      <c r="D41" s="162"/>
      <c r="E41" s="230">
        <v>514.5</v>
      </c>
      <c r="F41" s="230">
        <v>656.25</v>
      </c>
      <c r="G41" s="230">
        <v>590.51871061560837</v>
      </c>
      <c r="H41" s="158">
        <v>10305.200000000001</v>
      </c>
      <c r="I41" s="158">
        <v>493.5</v>
      </c>
      <c r="J41" s="158">
        <v>567</v>
      </c>
      <c r="K41" s="158">
        <v>508.42829063238906</v>
      </c>
      <c r="L41" s="158">
        <v>15343.300000000001</v>
      </c>
      <c r="M41" s="158">
        <v>577.5</v>
      </c>
      <c r="N41" s="158">
        <v>651</v>
      </c>
      <c r="O41" s="158">
        <v>591.97110358438249</v>
      </c>
      <c r="P41" s="158">
        <v>45901.7</v>
      </c>
      <c r="Q41" s="158">
        <v>703.5</v>
      </c>
      <c r="R41" s="158">
        <v>819</v>
      </c>
      <c r="S41" s="158">
        <v>765.41099344427641</v>
      </c>
      <c r="T41" s="162">
        <v>750.6</v>
      </c>
      <c r="U41" s="133"/>
      <c r="V41" s="133"/>
      <c r="W41" s="161"/>
      <c r="X41" s="161"/>
      <c r="Y41" s="161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</row>
    <row r="42" spans="2:39" x14ac:dyDescent="0.15">
      <c r="B42" s="150"/>
      <c r="C42" s="151">
        <v>12</v>
      </c>
      <c r="D42" s="163"/>
      <c r="E42" s="248">
        <v>546</v>
      </c>
      <c r="F42" s="248">
        <v>656.25</v>
      </c>
      <c r="G42" s="248">
        <v>599.27900966989</v>
      </c>
      <c r="H42" s="166">
        <v>9214.7000000000007</v>
      </c>
      <c r="I42" s="166">
        <v>493.5</v>
      </c>
      <c r="J42" s="166">
        <v>567</v>
      </c>
      <c r="K42" s="166">
        <v>513.66655645561264</v>
      </c>
      <c r="L42" s="166">
        <v>30610.7</v>
      </c>
      <c r="M42" s="166">
        <v>588</v>
      </c>
      <c r="N42" s="166">
        <v>651</v>
      </c>
      <c r="O42" s="166">
        <v>614.10194540793259</v>
      </c>
      <c r="P42" s="166">
        <v>42733.3</v>
      </c>
      <c r="Q42" s="166">
        <v>703.5</v>
      </c>
      <c r="R42" s="166">
        <v>808.5</v>
      </c>
      <c r="S42" s="166">
        <v>752.97104557640762</v>
      </c>
      <c r="T42" s="163">
        <v>1190.0999999999999</v>
      </c>
      <c r="U42" s="133"/>
      <c r="V42" s="133"/>
      <c r="W42" s="161"/>
      <c r="X42" s="161"/>
      <c r="Y42" s="161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</row>
    <row r="43" spans="2:39" ht="11.25" customHeight="1" x14ac:dyDescent="0.15">
      <c r="B43" s="157" t="s">
        <v>447</v>
      </c>
      <c r="C43" s="133"/>
      <c r="E43" s="159"/>
      <c r="F43" s="160"/>
      <c r="G43" s="161"/>
      <c r="H43" s="158"/>
      <c r="I43" s="157"/>
      <c r="J43" s="157"/>
      <c r="K43" s="158"/>
      <c r="L43" s="158"/>
      <c r="M43" s="157"/>
      <c r="N43" s="158"/>
      <c r="O43" s="133"/>
      <c r="P43" s="158"/>
      <c r="Q43" s="157"/>
      <c r="R43" s="158"/>
      <c r="S43" s="133"/>
      <c r="T43" s="158"/>
      <c r="U43" s="157"/>
      <c r="V43" s="133"/>
      <c r="W43" s="161"/>
      <c r="X43" s="161"/>
      <c r="Y43" s="161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</row>
    <row r="44" spans="2:39" x14ac:dyDescent="0.15">
      <c r="B44" s="157"/>
      <c r="C44" s="133"/>
      <c r="E44" s="159"/>
      <c r="F44" s="160"/>
      <c r="G44" s="161"/>
      <c r="H44" s="158"/>
      <c r="I44" s="157"/>
      <c r="J44" s="157"/>
      <c r="K44" s="158"/>
      <c r="L44" s="158"/>
      <c r="M44" s="157"/>
      <c r="N44" s="158"/>
      <c r="O44" s="133"/>
      <c r="P44" s="158"/>
      <c r="Q44" s="157"/>
      <c r="R44" s="158"/>
      <c r="S44" s="133"/>
      <c r="T44" s="158"/>
      <c r="U44" s="157"/>
      <c r="V44" s="133"/>
      <c r="W44" s="161"/>
      <c r="X44" s="161"/>
      <c r="Y44" s="161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</row>
    <row r="45" spans="2:39" x14ac:dyDescent="0.15">
      <c r="B45" s="298">
        <v>41246</v>
      </c>
      <c r="C45" s="284"/>
      <c r="D45" s="299">
        <v>41257</v>
      </c>
      <c r="E45" s="230">
        <v>546</v>
      </c>
      <c r="F45" s="230">
        <v>656.25</v>
      </c>
      <c r="G45" s="230">
        <v>597.53972758229281</v>
      </c>
      <c r="H45" s="230">
        <v>5282.8</v>
      </c>
      <c r="I45" s="230">
        <v>493.5</v>
      </c>
      <c r="J45" s="230">
        <v>567</v>
      </c>
      <c r="K45" s="230">
        <v>514.31437173955044</v>
      </c>
      <c r="L45" s="158">
        <v>15289.5</v>
      </c>
      <c r="M45" s="230">
        <v>588</v>
      </c>
      <c r="N45" s="230">
        <v>651</v>
      </c>
      <c r="O45" s="230">
        <v>610.66893880712621</v>
      </c>
      <c r="P45" s="158">
        <v>24090.5</v>
      </c>
      <c r="Q45" s="230">
        <v>703.5</v>
      </c>
      <c r="R45" s="230">
        <v>808.5</v>
      </c>
      <c r="S45" s="230">
        <v>755.95388416140543</v>
      </c>
      <c r="T45" s="158">
        <v>639.9</v>
      </c>
      <c r="U45" s="157"/>
      <c r="V45" s="133"/>
      <c r="W45" s="161"/>
      <c r="X45" s="161"/>
      <c r="Y45" s="161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</row>
    <row r="46" spans="2:39" ht="15" customHeight="1" x14ac:dyDescent="0.15">
      <c r="B46" s="298">
        <v>41260</v>
      </c>
      <c r="C46" s="284"/>
      <c r="D46" s="582">
        <v>41270</v>
      </c>
      <c r="E46" s="230">
        <v>546</v>
      </c>
      <c r="F46" s="230">
        <v>656.25</v>
      </c>
      <c r="G46" s="230">
        <v>601.11914565105508</v>
      </c>
      <c r="H46" s="159">
        <v>3931.9</v>
      </c>
      <c r="I46" s="159">
        <v>493.5</v>
      </c>
      <c r="J46" s="159">
        <v>567</v>
      </c>
      <c r="K46" s="160">
        <v>511.88453361679547</v>
      </c>
      <c r="L46" s="158">
        <v>15321.2</v>
      </c>
      <c r="M46" s="159">
        <v>588</v>
      </c>
      <c r="N46" s="159">
        <v>651</v>
      </c>
      <c r="O46" s="159">
        <v>617.35742617893357</v>
      </c>
      <c r="P46" s="158">
        <v>18642.8</v>
      </c>
      <c r="Q46" s="159">
        <v>703.5</v>
      </c>
      <c r="R46" s="159">
        <v>787.5</v>
      </c>
      <c r="S46" s="159">
        <v>747.40420081967216</v>
      </c>
      <c r="T46" s="158">
        <v>550.20000000000005</v>
      </c>
      <c r="U46" s="157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</row>
    <row r="47" spans="2:39" ht="12.75" customHeight="1" x14ac:dyDescent="0.15">
      <c r="B47" s="579"/>
      <c r="C47" s="288"/>
      <c r="D47" s="314"/>
      <c r="E47" s="248"/>
      <c r="F47" s="248"/>
      <c r="G47" s="248"/>
      <c r="H47" s="248"/>
      <c r="I47" s="248"/>
      <c r="J47" s="248"/>
      <c r="K47" s="248"/>
      <c r="L47" s="172"/>
      <c r="M47" s="248"/>
      <c r="N47" s="248"/>
      <c r="O47" s="248"/>
      <c r="P47" s="172"/>
      <c r="Q47" s="248"/>
      <c r="R47" s="248"/>
      <c r="S47" s="248"/>
      <c r="T47" s="235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</row>
    <row r="48" spans="2:39" ht="12.75" customHeight="1" x14ac:dyDescent="0.15">
      <c r="B48" s="135" t="s">
        <v>448</v>
      </c>
      <c r="C48" s="134" t="s">
        <v>241</v>
      </c>
    </row>
    <row r="49" spans="2:24" ht="12.75" customHeight="1" x14ac:dyDescent="0.15">
      <c r="B49" s="173" t="s">
        <v>104</v>
      </c>
      <c r="C49" s="134" t="s">
        <v>449</v>
      </c>
    </row>
    <row r="50" spans="2:24" ht="12.75" customHeight="1" x14ac:dyDescent="0.15">
      <c r="B50" s="173" t="s">
        <v>450</v>
      </c>
      <c r="C50" s="134" t="s">
        <v>105</v>
      </c>
    </row>
    <row r="52" spans="2:24" x14ac:dyDescent="0.15"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</row>
    <row r="56" spans="2:24" x14ac:dyDescent="0.15"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4" customWidth="1"/>
    <col min="2" max="2" width="5.625" style="174" customWidth="1"/>
    <col min="3" max="3" width="3.5" style="174" customWidth="1"/>
    <col min="4" max="4" width="5.25" style="174" customWidth="1"/>
    <col min="5" max="5" width="5.5" style="174" customWidth="1"/>
    <col min="6" max="7" width="5.875" style="174" customWidth="1"/>
    <col min="8" max="8" width="8.125" style="174" customWidth="1"/>
    <col min="9" max="9" width="5.375" style="174" customWidth="1"/>
    <col min="10" max="11" width="5.875" style="174" customWidth="1"/>
    <col min="12" max="12" width="8.125" style="174" customWidth="1"/>
    <col min="13" max="13" width="5.75" style="174" customWidth="1"/>
    <col min="14" max="15" width="5.875" style="174" customWidth="1"/>
    <col min="16" max="16" width="8.125" style="174" customWidth="1"/>
    <col min="17" max="17" width="5.375" style="174" customWidth="1"/>
    <col min="18" max="19" width="5.875" style="174" customWidth="1"/>
    <col min="20" max="20" width="8.125" style="174" customWidth="1"/>
    <col min="21" max="21" width="5.75" style="174" customWidth="1"/>
    <col min="22" max="23" width="5.875" style="174" customWidth="1"/>
    <col min="24" max="24" width="8.125" style="174" customWidth="1"/>
    <col min="25" max="16384" width="7.5" style="174"/>
  </cols>
  <sheetData>
    <row r="1" spans="2:32" ht="14.25" x14ac:dyDescent="0.15">
      <c r="B1" s="614" t="s">
        <v>451</v>
      </c>
      <c r="F1" s="194"/>
    </row>
    <row r="2" spans="2:32" x14ac:dyDescent="0.15">
      <c r="B2" s="174" t="s">
        <v>452</v>
      </c>
    </row>
    <row r="3" spans="2:32" x14ac:dyDescent="0.15">
      <c r="B3" s="174" t="s">
        <v>361</v>
      </c>
    </row>
    <row r="4" spans="2:32" x14ac:dyDescent="0.15">
      <c r="X4" s="175" t="s">
        <v>82</v>
      </c>
      <c r="Z4" s="140"/>
      <c r="AA4" s="140"/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  <c r="AA5" s="140"/>
    </row>
    <row r="6" spans="2:32" ht="13.5" x14ac:dyDescent="0.15">
      <c r="B6" s="177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119</v>
      </c>
      <c r="R6" s="198"/>
      <c r="S6" s="198"/>
      <c r="T6" s="199"/>
      <c r="U6" s="218" t="s">
        <v>127</v>
      </c>
      <c r="V6" s="219"/>
      <c r="W6" s="219"/>
      <c r="X6" s="220"/>
      <c r="Z6" s="155"/>
      <c r="AA6" s="155"/>
      <c r="AB6" s="155"/>
      <c r="AC6" s="155"/>
      <c r="AD6" s="155"/>
      <c r="AE6" s="155"/>
      <c r="AF6" s="140"/>
    </row>
    <row r="7" spans="2:32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33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33"/>
      <c r="AA8" s="155"/>
      <c r="AB8" s="155"/>
      <c r="AC8" s="155"/>
      <c r="AD8" s="155"/>
      <c r="AE8" s="155"/>
      <c r="AF8" s="140"/>
    </row>
    <row r="9" spans="2:32" ht="14.1" customHeight="1" x14ac:dyDescent="0.15">
      <c r="B9" s="194"/>
      <c r="C9" s="185"/>
      <c r="D9" s="239"/>
      <c r="E9" s="194"/>
      <c r="F9" s="130"/>
      <c r="G9" s="140"/>
      <c r="H9" s="130"/>
      <c r="I9" s="194"/>
      <c r="J9" s="130"/>
      <c r="K9" s="140"/>
      <c r="L9" s="130"/>
      <c r="M9" s="194"/>
      <c r="N9" s="130"/>
      <c r="O9" s="140"/>
      <c r="P9" s="130"/>
      <c r="Q9" s="194"/>
      <c r="R9" s="130"/>
      <c r="S9" s="140"/>
      <c r="T9" s="130"/>
      <c r="U9" s="194"/>
      <c r="V9" s="130"/>
      <c r="W9" s="140"/>
      <c r="X9" s="130"/>
      <c r="Z9" s="133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/>
      <c r="E10" s="194"/>
      <c r="F10" s="130"/>
      <c r="G10" s="140"/>
      <c r="H10" s="130"/>
      <c r="I10" s="194"/>
      <c r="J10" s="130"/>
      <c r="K10" s="140"/>
      <c r="L10" s="130"/>
      <c r="M10" s="194"/>
      <c r="N10" s="130"/>
      <c r="O10" s="140"/>
      <c r="P10" s="130"/>
      <c r="Q10" s="194"/>
      <c r="R10" s="130"/>
      <c r="S10" s="140"/>
      <c r="T10" s="130"/>
      <c r="U10" s="194"/>
      <c r="V10" s="130"/>
      <c r="W10" s="140"/>
      <c r="X10" s="130"/>
      <c r="Z10" s="133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 t="s">
        <v>0</v>
      </c>
      <c r="C11" s="185">
        <v>20</v>
      </c>
      <c r="D11" s="195" t="s">
        <v>1</v>
      </c>
      <c r="E11" s="194">
        <v>2625</v>
      </c>
      <c r="F11" s="130">
        <v>3675</v>
      </c>
      <c r="G11" s="140">
        <v>3197</v>
      </c>
      <c r="H11" s="130">
        <v>29029</v>
      </c>
      <c r="I11" s="194">
        <v>1995</v>
      </c>
      <c r="J11" s="130">
        <v>2625</v>
      </c>
      <c r="K11" s="140">
        <v>2405</v>
      </c>
      <c r="L11" s="130">
        <v>24172</v>
      </c>
      <c r="M11" s="194">
        <v>1365</v>
      </c>
      <c r="N11" s="130">
        <v>1890</v>
      </c>
      <c r="O11" s="140">
        <v>1643</v>
      </c>
      <c r="P11" s="130">
        <v>11638</v>
      </c>
      <c r="Q11" s="194">
        <v>6090</v>
      </c>
      <c r="R11" s="130">
        <v>7665</v>
      </c>
      <c r="S11" s="140">
        <v>6713</v>
      </c>
      <c r="T11" s="130">
        <v>5491</v>
      </c>
      <c r="U11" s="194">
        <v>4830</v>
      </c>
      <c r="V11" s="130">
        <v>5985</v>
      </c>
      <c r="W11" s="140">
        <v>5451</v>
      </c>
      <c r="X11" s="130">
        <v>7801</v>
      </c>
      <c r="Z11" s="133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94"/>
      <c r="C12" s="185">
        <v>21</v>
      </c>
      <c r="E12" s="194">
        <v>2153</v>
      </c>
      <c r="F12" s="130">
        <v>3675</v>
      </c>
      <c r="G12" s="140">
        <v>2681</v>
      </c>
      <c r="H12" s="130">
        <v>362741</v>
      </c>
      <c r="I12" s="194">
        <v>1785</v>
      </c>
      <c r="J12" s="130">
        <v>2678</v>
      </c>
      <c r="K12" s="140">
        <v>2227</v>
      </c>
      <c r="L12" s="130">
        <v>322896</v>
      </c>
      <c r="M12" s="194">
        <v>1313</v>
      </c>
      <c r="N12" s="130">
        <v>1995</v>
      </c>
      <c r="O12" s="140">
        <v>1650</v>
      </c>
      <c r="P12" s="130">
        <v>176133</v>
      </c>
      <c r="Q12" s="194">
        <v>4410</v>
      </c>
      <c r="R12" s="130">
        <v>7140</v>
      </c>
      <c r="S12" s="140">
        <v>5476</v>
      </c>
      <c r="T12" s="130">
        <v>75191</v>
      </c>
      <c r="U12" s="194">
        <v>3675</v>
      </c>
      <c r="V12" s="130">
        <v>5775</v>
      </c>
      <c r="W12" s="140">
        <v>4403</v>
      </c>
      <c r="X12" s="130">
        <v>119199</v>
      </c>
      <c r="Z12" s="133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94"/>
      <c r="C13" s="185">
        <v>22</v>
      </c>
      <c r="D13" s="140"/>
      <c r="E13" s="194">
        <v>2100</v>
      </c>
      <c r="F13" s="130">
        <v>3465</v>
      </c>
      <c r="G13" s="140">
        <v>2649</v>
      </c>
      <c r="H13" s="130">
        <v>285413</v>
      </c>
      <c r="I13" s="194">
        <v>1831</v>
      </c>
      <c r="J13" s="130">
        <v>2625</v>
      </c>
      <c r="K13" s="140">
        <v>2174</v>
      </c>
      <c r="L13" s="130">
        <v>261448</v>
      </c>
      <c r="M13" s="194">
        <v>1260</v>
      </c>
      <c r="N13" s="130">
        <v>1890</v>
      </c>
      <c r="O13" s="140">
        <v>1625</v>
      </c>
      <c r="P13" s="130">
        <v>161232</v>
      </c>
      <c r="Q13" s="194">
        <v>4725</v>
      </c>
      <c r="R13" s="130">
        <v>6090</v>
      </c>
      <c r="S13" s="140">
        <v>5359</v>
      </c>
      <c r="T13" s="130">
        <v>71391</v>
      </c>
      <c r="U13" s="194">
        <v>3780</v>
      </c>
      <c r="V13" s="130">
        <v>5145</v>
      </c>
      <c r="W13" s="140">
        <v>4355</v>
      </c>
      <c r="X13" s="130">
        <v>116053</v>
      </c>
      <c r="Z13" s="133"/>
      <c r="AA13" s="155"/>
      <c r="AB13" s="155"/>
      <c r="AC13" s="155"/>
      <c r="AD13" s="155"/>
      <c r="AE13" s="140"/>
      <c r="AF13" s="140"/>
    </row>
    <row r="14" spans="2:32" ht="14.1" customHeight="1" x14ac:dyDescent="0.15">
      <c r="B14" s="189"/>
      <c r="C14" s="192">
        <v>23</v>
      </c>
      <c r="D14" s="196"/>
      <c r="E14" s="164">
        <v>1995</v>
      </c>
      <c r="F14" s="164">
        <v>3360</v>
      </c>
      <c r="G14" s="165">
        <v>2631.8512595770044</v>
      </c>
      <c r="H14" s="164">
        <v>300884.20000000007</v>
      </c>
      <c r="I14" s="164">
        <v>1680</v>
      </c>
      <c r="J14" s="164">
        <v>2625</v>
      </c>
      <c r="K14" s="164">
        <v>2206.754202408059</v>
      </c>
      <c r="L14" s="164">
        <v>252594.50000000006</v>
      </c>
      <c r="M14" s="164">
        <v>1260</v>
      </c>
      <c r="N14" s="164">
        <v>1942.5</v>
      </c>
      <c r="O14" s="164">
        <v>1651.8569967088306</v>
      </c>
      <c r="P14" s="164">
        <v>147468.30000000008</v>
      </c>
      <c r="Q14" s="164">
        <v>4725</v>
      </c>
      <c r="R14" s="164">
        <v>6510</v>
      </c>
      <c r="S14" s="164">
        <v>5567.6414713961194</v>
      </c>
      <c r="T14" s="164">
        <v>76388.800000000003</v>
      </c>
      <c r="U14" s="164">
        <v>3150</v>
      </c>
      <c r="V14" s="164">
        <v>5670</v>
      </c>
      <c r="W14" s="164">
        <v>4409.5307105116926</v>
      </c>
      <c r="X14" s="165">
        <v>103007.09999999999</v>
      </c>
      <c r="Z14" s="140"/>
      <c r="AA14" s="155"/>
      <c r="AB14" s="155"/>
      <c r="AC14" s="155"/>
      <c r="AD14" s="155"/>
      <c r="AE14" s="140"/>
      <c r="AF14" s="140"/>
    </row>
    <row r="15" spans="2:32" ht="14.1" customHeight="1" x14ac:dyDescent="0.15">
      <c r="B15" s="157"/>
      <c r="C15" s="148">
        <v>12</v>
      </c>
      <c r="D15" s="162"/>
      <c r="E15" s="130">
        <v>2730</v>
      </c>
      <c r="F15" s="130">
        <v>3255</v>
      </c>
      <c r="G15" s="130">
        <v>3007.3863684948096</v>
      </c>
      <c r="H15" s="130">
        <v>35352.699999999997</v>
      </c>
      <c r="I15" s="130">
        <v>1995</v>
      </c>
      <c r="J15" s="130">
        <v>2625</v>
      </c>
      <c r="K15" s="130">
        <v>2353.468889305419</v>
      </c>
      <c r="L15" s="130">
        <v>29163.800000000003</v>
      </c>
      <c r="M15" s="130">
        <v>1260</v>
      </c>
      <c r="N15" s="130">
        <v>1785</v>
      </c>
      <c r="O15" s="130">
        <v>1545.5980122459846</v>
      </c>
      <c r="P15" s="130">
        <v>14430.5</v>
      </c>
      <c r="Q15" s="130">
        <v>4725</v>
      </c>
      <c r="R15" s="130">
        <v>6510</v>
      </c>
      <c r="S15" s="130">
        <v>5933.9484505004239</v>
      </c>
      <c r="T15" s="130">
        <v>7512.8</v>
      </c>
      <c r="U15" s="130">
        <v>3990</v>
      </c>
      <c r="V15" s="130">
        <v>5670</v>
      </c>
      <c r="W15" s="130">
        <v>4865.9211755979959</v>
      </c>
      <c r="X15" s="195">
        <v>9443.2999999999993</v>
      </c>
      <c r="Z15" s="140"/>
    </row>
    <row r="16" spans="2:32" ht="14.1" customHeight="1" x14ac:dyDescent="0.15">
      <c r="B16" s="157" t="s">
        <v>95</v>
      </c>
      <c r="C16" s="148">
        <v>1</v>
      </c>
      <c r="D16" s="162" t="s">
        <v>112</v>
      </c>
      <c r="E16" s="130">
        <v>2415</v>
      </c>
      <c r="F16" s="130">
        <v>3150</v>
      </c>
      <c r="G16" s="130">
        <v>2788.689196352841</v>
      </c>
      <c r="H16" s="130">
        <v>26387.7</v>
      </c>
      <c r="I16" s="130">
        <v>1890</v>
      </c>
      <c r="J16" s="130">
        <v>2625</v>
      </c>
      <c r="K16" s="130">
        <v>2233.3780656794165</v>
      </c>
      <c r="L16" s="130">
        <v>21535.5</v>
      </c>
      <c r="M16" s="130">
        <v>1260</v>
      </c>
      <c r="N16" s="130">
        <v>1680</v>
      </c>
      <c r="O16" s="130">
        <v>1505.4311298776938</v>
      </c>
      <c r="P16" s="130">
        <v>11496</v>
      </c>
      <c r="Q16" s="130">
        <v>4725</v>
      </c>
      <c r="R16" s="130">
        <v>6510</v>
      </c>
      <c r="S16" s="130">
        <v>5885.6164566165789</v>
      </c>
      <c r="T16" s="130">
        <v>4714.4000000000005</v>
      </c>
      <c r="U16" s="130">
        <v>3675</v>
      </c>
      <c r="V16" s="130">
        <v>5565</v>
      </c>
      <c r="W16" s="130">
        <v>4576.5198021251063</v>
      </c>
      <c r="X16" s="195">
        <v>7628</v>
      </c>
      <c r="Z16" s="140"/>
    </row>
    <row r="17" spans="2:24" ht="14.1" customHeight="1" x14ac:dyDescent="0.15">
      <c r="B17" s="157"/>
      <c r="C17" s="148">
        <v>2</v>
      </c>
      <c r="D17" s="162"/>
      <c r="E17" s="130">
        <v>2257.5</v>
      </c>
      <c r="F17" s="130">
        <v>2940</v>
      </c>
      <c r="G17" s="130">
        <v>2579.9122435838476</v>
      </c>
      <c r="H17" s="130">
        <v>25522.9</v>
      </c>
      <c r="I17" s="130">
        <v>1890</v>
      </c>
      <c r="J17" s="130">
        <v>2520</v>
      </c>
      <c r="K17" s="130">
        <v>2156.0355366990175</v>
      </c>
      <c r="L17" s="130">
        <v>21563.9</v>
      </c>
      <c r="M17" s="130">
        <v>1260</v>
      </c>
      <c r="N17" s="130">
        <v>1785</v>
      </c>
      <c r="O17" s="130">
        <v>1511.2656574408602</v>
      </c>
      <c r="P17" s="130">
        <v>13184.5</v>
      </c>
      <c r="Q17" s="130">
        <v>4620</v>
      </c>
      <c r="R17" s="130">
        <v>6510</v>
      </c>
      <c r="S17" s="130">
        <v>5817.7547568710361</v>
      </c>
      <c r="T17" s="130">
        <v>6796.6999999999989</v>
      </c>
      <c r="U17" s="130">
        <v>3675</v>
      </c>
      <c r="V17" s="130">
        <v>5565</v>
      </c>
      <c r="W17" s="130">
        <v>4446.9730134932533</v>
      </c>
      <c r="X17" s="195">
        <v>9490.9</v>
      </c>
    </row>
    <row r="18" spans="2:24" ht="14.1" customHeight="1" x14ac:dyDescent="0.15">
      <c r="B18" s="157"/>
      <c r="C18" s="148">
        <v>3</v>
      </c>
      <c r="D18" s="162"/>
      <c r="E18" s="130">
        <v>2152.5</v>
      </c>
      <c r="F18" s="130">
        <v>2677.5</v>
      </c>
      <c r="G18" s="130">
        <v>2467.4009043660999</v>
      </c>
      <c r="H18" s="130">
        <v>23121.699999999997</v>
      </c>
      <c r="I18" s="130">
        <v>1890</v>
      </c>
      <c r="J18" s="130">
        <v>2415</v>
      </c>
      <c r="K18" s="130">
        <v>2159.2327618877766</v>
      </c>
      <c r="L18" s="130">
        <v>18495.599999999999</v>
      </c>
      <c r="M18" s="130">
        <v>1260</v>
      </c>
      <c r="N18" s="130">
        <v>1785</v>
      </c>
      <c r="O18" s="130">
        <v>1547.2619237306142</v>
      </c>
      <c r="P18" s="130">
        <v>13829.1</v>
      </c>
      <c r="Q18" s="130">
        <v>4725</v>
      </c>
      <c r="R18" s="130">
        <v>6510</v>
      </c>
      <c r="S18" s="130">
        <v>5678.7372221926144</v>
      </c>
      <c r="T18" s="130">
        <v>6530.3000000000011</v>
      </c>
      <c r="U18" s="130">
        <v>3360</v>
      </c>
      <c r="V18" s="130">
        <v>5040</v>
      </c>
      <c r="W18" s="130">
        <v>4356.0071451392732</v>
      </c>
      <c r="X18" s="195">
        <v>8210.0999999999985</v>
      </c>
    </row>
    <row r="19" spans="2:24" ht="14.1" customHeight="1" x14ac:dyDescent="0.15">
      <c r="B19" s="157"/>
      <c r="C19" s="148">
        <v>4</v>
      </c>
      <c r="D19" s="162"/>
      <c r="E19" s="130">
        <v>2100</v>
      </c>
      <c r="F19" s="130">
        <v>2625</v>
      </c>
      <c r="G19" s="195">
        <v>2389.1583250655522</v>
      </c>
      <c r="H19" s="130">
        <v>33234.5</v>
      </c>
      <c r="I19" s="130">
        <v>1816.5</v>
      </c>
      <c r="J19" s="130">
        <v>2415</v>
      </c>
      <c r="K19" s="130">
        <v>2108.3371343246572</v>
      </c>
      <c r="L19" s="130">
        <v>22466.5</v>
      </c>
      <c r="M19" s="130">
        <v>1470</v>
      </c>
      <c r="N19" s="130">
        <v>1837.5</v>
      </c>
      <c r="O19" s="130">
        <v>1645.3128683693512</v>
      </c>
      <c r="P19" s="130">
        <v>14968.999999999998</v>
      </c>
      <c r="Q19" s="130">
        <v>4725</v>
      </c>
      <c r="R19" s="130">
        <v>6510</v>
      </c>
      <c r="S19" s="130">
        <v>5668.5180408636415</v>
      </c>
      <c r="T19" s="130">
        <v>8399.9</v>
      </c>
      <c r="U19" s="130">
        <v>3465</v>
      </c>
      <c r="V19" s="130">
        <v>4830</v>
      </c>
      <c r="W19" s="130">
        <v>4279.5855770714388</v>
      </c>
      <c r="X19" s="195">
        <v>10040.400000000001</v>
      </c>
    </row>
    <row r="20" spans="2:24" ht="14.1" customHeight="1" x14ac:dyDescent="0.15">
      <c r="B20" s="157"/>
      <c r="C20" s="148">
        <v>5</v>
      </c>
      <c r="D20" s="162"/>
      <c r="E20" s="130">
        <v>2205</v>
      </c>
      <c r="F20" s="130">
        <v>2625</v>
      </c>
      <c r="G20" s="130">
        <v>2447.6720744583013</v>
      </c>
      <c r="H20" s="130">
        <v>42064.299999999996</v>
      </c>
      <c r="I20" s="130">
        <v>1785</v>
      </c>
      <c r="J20" s="130">
        <v>2310</v>
      </c>
      <c r="K20" s="130">
        <v>2051.209680971825</v>
      </c>
      <c r="L20" s="130">
        <v>27678</v>
      </c>
      <c r="M20" s="130">
        <v>1417.5</v>
      </c>
      <c r="N20" s="130">
        <v>1785</v>
      </c>
      <c r="O20" s="130">
        <v>1637.4048965159022</v>
      </c>
      <c r="P20" s="130">
        <v>18553.599999999999</v>
      </c>
      <c r="Q20" s="130">
        <v>4725</v>
      </c>
      <c r="R20" s="130">
        <v>6510</v>
      </c>
      <c r="S20" s="130">
        <v>5622.1437737167971</v>
      </c>
      <c r="T20" s="130">
        <v>9686.5</v>
      </c>
      <c r="U20" s="130">
        <v>3675</v>
      </c>
      <c r="V20" s="130">
        <v>5460</v>
      </c>
      <c r="W20" s="130">
        <v>4489.4416840508247</v>
      </c>
      <c r="X20" s="195">
        <v>11327.599999999999</v>
      </c>
    </row>
    <row r="21" spans="2:24" ht="14.1" customHeight="1" x14ac:dyDescent="0.15">
      <c r="B21" s="157"/>
      <c r="C21" s="148">
        <v>6</v>
      </c>
      <c r="D21" s="162"/>
      <c r="E21" s="130">
        <v>2100</v>
      </c>
      <c r="F21" s="130">
        <v>2520</v>
      </c>
      <c r="G21" s="130">
        <v>2373.4493054040295</v>
      </c>
      <c r="H21" s="130">
        <v>28304.100000000002</v>
      </c>
      <c r="I21" s="130">
        <v>1890</v>
      </c>
      <c r="J21" s="130">
        <v>2310</v>
      </c>
      <c r="K21" s="130">
        <v>2038.6331902338768</v>
      </c>
      <c r="L21" s="130">
        <v>18116.2</v>
      </c>
      <c r="M21" s="130">
        <v>1417.5</v>
      </c>
      <c r="N21" s="130">
        <v>1837.5</v>
      </c>
      <c r="O21" s="130">
        <v>1674.9411885912593</v>
      </c>
      <c r="P21" s="130">
        <v>14008</v>
      </c>
      <c r="Q21" s="130">
        <v>5460</v>
      </c>
      <c r="R21" s="130">
        <v>6615</v>
      </c>
      <c r="S21" s="130">
        <v>6043.1149485155656</v>
      </c>
      <c r="T21" s="130">
        <v>6581.7000000000007</v>
      </c>
      <c r="U21" s="130">
        <v>3990</v>
      </c>
      <c r="V21" s="130">
        <v>5460</v>
      </c>
      <c r="W21" s="130">
        <v>4727.9743582160199</v>
      </c>
      <c r="X21" s="195">
        <v>9117.4</v>
      </c>
    </row>
    <row r="22" spans="2:24" ht="14.1" customHeight="1" x14ac:dyDescent="0.15">
      <c r="B22" s="157"/>
      <c r="C22" s="148">
        <v>7</v>
      </c>
      <c r="D22" s="162"/>
      <c r="E22" s="130">
        <v>2100</v>
      </c>
      <c r="F22" s="130">
        <v>2520</v>
      </c>
      <c r="G22" s="130">
        <v>2354.4482219617039</v>
      </c>
      <c r="H22" s="130">
        <v>30227.899999999998</v>
      </c>
      <c r="I22" s="130">
        <v>1785</v>
      </c>
      <c r="J22" s="130">
        <v>2100</v>
      </c>
      <c r="K22" s="130">
        <v>1931.6765549183947</v>
      </c>
      <c r="L22" s="130">
        <v>19344.5</v>
      </c>
      <c r="M22" s="130">
        <v>1575</v>
      </c>
      <c r="N22" s="130">
        <v>1837.5</v>
      </c>
      <c r="O22" s="130">
        <v>1737.9258765087445</v>
      </c>
      <c r="P22" s="130">
        <v>14231.7</v>
      </c>
      <c r="Q22" s="130">
        <v>5460</v>
      </c>
      <c r="R22" s="130">
        <v>6615</v>
      </c>
      <c r="S22" s="130">
        <v>6127.2484102286571</v>
      </c>
      <c r="T22" s="130">
        <v>7477.8</v>
      </c>
      <c r="U22" s="130">
        <v>3990</v>
      </c>
      <c r="V22" s="130">
        <v>5460</v>
      </c>
      <c r="W22" s="130">
        <v>4823.4681123690261</v>
      </c>
      <c r="X22" s="195">
        <v>9039.7999999999993</v>
      </c>
    </row>
    <row r="23" spans="2:24" ht="14.1" customHeight="1" x14ac:dyDescent="0.15">
      <c r="B23" s="157"/>
      <c r="C23" s="148">
        <v>8</v>
      </c>
      <c r="D23" s="162"/>
      <c r="E23" s="130">
        <v>2100</v>
      </c>
      <c r="F23" s="130">
        <v>2572.5</v>
      </c>
      <c r="G23" s="130">
        <v>2315.4299295774649</v>
      </c>
      <c r="H23" s="130">
        <v>45196.3</v>
      </c>
      <c r="I23" s="130">
        <v>1680</v>
      </c>
      <c r="J23" s="130">
        <v>2100</v>
      </c>
      <c r="K23" s="130">
        <v>1865.1798156889186</v>
      </c>
      <c r="L23" s="130">
        <v>30173.1</v>
      </c>
      <c r="M23" s="130">
        <v>1470</v>
      </c>
      <c r="N23" s="130">
        <v>1837.5</v>
      </c>
      <c r="O23" s="130">
        <v>1669.2196092989911</v>
      </c>
      <c r="P23" s="130">
        <v>21327.7</v>
      </c>
      <c r="Q23" s="130">
        <v>5250</v>
      </c>
      <c r="R23" s="130">
        <v>6615</v>
      </c>
      <c r="S23" s="130">
        <v>6064.8397761953211</v>
      </c>
      <c r="T23" s="130">
        <v>9021.1999999999989</v>
      </c>
      <c r="U23" s="130">
        <v>3990</v>
      </c>
      <c r="V23" s="130">
        <v>5460</v>
      </c>
      <c r="W23" s="130">
        <v>4803</v>
      </c>
      <c r="X23" s="195">
        <v>11721.4</v>
      </c>
    </row>
    <row r="24" spans="2:24" ht="14.1" customHeight="1" x14ac:dyDescent="0.15">
      <c r="B24" s="157"/>
      <c r="C24" s="148">
        <v>9</v>
      </c>
      <c r="D24" s="162"/>
      <c r="E24" s="130">
        <v>2310</v>
      </c>
      <c r="F24" s="130">
        <v>2730</v>
      </c>
      <c r="G24" s="130">
        <v>2535.2946517734954</v>
      </c>
      <c r="H24" s="130">
        <v>26769.399999999998</v>
      </c>
      <c r="I24" s="130">
        <v>1680</v>
      </c>
      <c r="J24" s="130">
        <v>2310</v>
      </c>
      <c r="K24" s="130">
        <v>1990.8363150037324</v>
      </c>
      <c r="L24" s="130">
        <v>21569.5</v>
      </c>
      <c r="M24" s="130">
        <v>1365</v>
      </c>
      <c r="N24" s="130">
        <v>1785</v>
      </c>
      <c r="O24" s="130">
        <v>1573.1767808675168</v>
      </c>
      <c r="P24" s="130">
        <v>15744.8</v>
      </c>
      <c r="Q24" s="130">
        <v>5250</v>
      </c>
      <c r="R24" s="130">
        <v>6510</v>
      </c>
      <c r="S24" s="130">
        <v>5919.3946183104226</v>
      </c>
      <c r="T24" s="130">
        <v>6816</v>
      </c>
      <c r="U24" s="130">
        <v>3990</v>
      </c>
      <c r="V24" s="130">
        <v>5040</v>
      </c>
      <c r="W24" s="130">
        <v>4510.5651713314146</v>
      </c>
      <c r="X24" s="195">
        <v>7947.1</v>
      </c>
    </row>
    <row r="25" spans="2:24" ht="14.1" customHeight="1" x14ac:dyDescent="0.15">
      <c r="B25" s="157"/>
      <c r="C25" s="148">
        <v>10</v>
      </c>
      <c r="D25" s="162"/>
      <c r="E25" s="130">
        <v>2415</v>
      </c>
      <c r="F25" s="130">
        <v>2940</v>
      </c>
      <c r="G25" s="130">
        <v>2683.0633985498184</v>
      </c>
      <c r="H25" s="130">
        <v>36511.899999999994</v>
      </c>
      <c r="I25" s="130">
        <v>1785</v>
      </c>
      <c r="J25" s="130">
        <v>2415</v>
      </c>
      <c r="K25" s="130">
        <v>2125.6353156255268</v>
      </c>
      <c r="L25" s="130">
        <v>26491.5</v>
      </c>
      <c r="M25" s="130">
        <v>1365</v>
      </c>
      <c r="N25" s="130">
        <v>1732.5</v>
      </c>
      <c r="O25" s="130">
        <v>1504.2191375472564</v>
      </c>
      <c r="P25" s="130">
        <v>18185.2</v>
      </c>
      <c r="Q25" s="130">
        <v>5250</v>
      </c>
      <c r="R25" s="130">
        <v>6510</v>
      </c>
      <c r="S25" s="130">
        <v>5889.1944929376295</v>
      </c>
      <c r="T25" s="130">
        <v>8827.9</v>
      </c>
      <c r="U25" s="130">
        <v>3990</v>
      </c>
      <c r="V25" s="130">
        <v>4935</v>
      </c>
      <c r="W25" s="130">
        <v>4442.059886853448</v>
      </c>
      <c r="X25" s="195">
        <v>10163</v>
      </c>
    </row>
    <row r="26" spans="2:24" ht="14.1" customHeight="1" x14ac:dyDescent="0.15">
      <c r="B26" s="157"/>
      <c r="C26" s="148">
        <v>11</v>
      </c>
      <c r="D26" s="162"/>
      <c r="E26" s="130">
        <v>2625</v>
      </c>
      <c r="F26" s="130">
        <v>3150</v>
      </c>
      <c r="G26" s="130">
        <v>2879.8432924630365</v>
      </c>
      <c r="H26" s="130">
        <v>26972.7</v>
      </c>
      <c r="I26" s="130">
        <v>2047.5</v>
      </c>
      <c r="J26" s="130">
        <v>2520</v>
      </c>
      <c r="K26" s="130">
        <v>2315.3727846101892</v>
      </c>
      <c r="L26" s="130">
        <v>21967.1</v>
      </c>
      <c r="M26" s="130">
        <v>1155</v>
      </c>
      <c r="N26" s="130">
        <v>1575</v>
      </c>
      <c r="O26" s="130">
        <v>1383.8624022428805</v>
      </c>
      <c r="P26" s="130">
        <v>16271.1</v>
      </c>
      <c r="Q26" s="130">
        <v>5565</v>
      </c>
      <c r="R26" s="130">
        <v>6510</v>
      </c>
      <c r="S26" s="130">
        <v>6152.0266548870904</v>
      </c>
      <c r="T26" s="130">
        <v>7111.7</v>
      </c>
      <c r="U26" s="130">
        <v>4200</v>
      </c>
      <c r="V26" s="130">
        <v>5250</v>
      </c>
      <c r="W26" s="130">
        <v>4658.4863775547847</v>
      </c>
      <c r="X26" s="195">
        <v>9185.7999999999993</v>
      </c>
    </row>
    <row r="27" spans="2:24" ht="14.1" customHeight="1" x14ac:dyDescent="0.15">
      <c r="B27" s="150"/>
      <c r="C27" s="154">
        <v>12</v>
      </c>
      <c r="D27" s="163"/>
      <c r="E27" s="129">
        <v>2730</v>
      </c>
      <c r="F27" s="129">
        <v>3570</v>
      </c>
      <c r="G27" s="129">
        <v>3160.654484589988</v>
      </c>
      <c r="H27" s="129">
        <v>37974</v>
      </c>
      <c r="I27" s="129">
        <v>2205</v>
      </c>
      <c r="J27" s="129">
        <v>2730</v>
      </c>
      <c r="K27" s="129">
        <v>2469.1919383561644</v>
      </c>
      <c r="L27" s="129">
        <v>32912</v>
      </c>
      <c r="M27" s="129">
        <v>1155</v>
      </c>
      <c r="N27" s="129">
        <v>1575</v>
      </c>
      <c r="O27" s="129">
        <v>1408.2684605024297</v>
      </c>
      <c r="P27" s="129">
        <v>19662</v>
      </c>
      <c r="Q27" s="129">
        <v>5775</v>
      </c>
      <c r="R27" s="129">
        <v>6615</v>
      </c>
      <c r="S27" s="129">
        <v>6258.0344844240526</v>
      </c>
      <c r="T27" s="129">
        <v>9379</v>
      </c>
      <c r="U27" s="129">
        <v>4410</v>
      </c>
      <c r="V27" s="129">
        <v>5880</v>
      </c>
      <c r="W27" s="129">
        <v>5057.7197359057491</v>
      </c>
      <c r="X27" s="196">
        <v>15313</v>
      </c>
    </row>
    <row r="28" spans="2:24" x14ac:dyDescent="0.15">
      <c r="B28" s="183"/>
      <c r="C28" s="200"/>
      <c r="D28" s="201"/>
      <c r="E28" s="194"/>
      <c r="F28" s="130"/>
      <c r="G28" s="140"/>
      <c r="H28" s="130"/>
      <c r="I28" s="194"/>
      <c r="J28" s="130"/>
      <c r="K28" s="140"/>
      <c r="L28" s="130"/>
      <c r="M28" s="194"/>
      <c r="N28" s="130"/>
      <c r="O28" s="140"/>
      <c r="P28" s="130"/>
      <c r="Q28" s="194"/>
      <c r="R28" s="130"/>
      <c r="S28" s="140"/>
      <c r="T28" s="130"/>
      <c r="U28" s="194"/>
      <c r="V28" s="130"/>
      <c r="W28" s="140"/>
      <c r="X28" s="130"/>
    </row>
    <row r="29" spans="2:24" x14ac:dyDescent="0.15">
      <c r="B29" s="183"/>
      <c r="C29" s="200"/>
      <c r="D29" s="201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</row>
    <row r="30" spans="2:24" x14ac:dyDescent="0.15">
      <c r="B30" s="180" t="s">
        <v>120</v>
      </c>
      <c r="C30" s="200"/>
      <c r="D30" s="201"/>
      <c r="E30" s="194"/>
      <c r="F30" s="130"/>
      <c r="G30" s="140"/>
      <c r="H30" s="130"/>
      <c r="I30" s="194"/>
      <c r="J30" s="130"/>
      <c r="K30" s="140"/>
      <c r="L30" s="130"/>
      <c r="M30" s="194"/>
      <c r="N30" s="130"/>
      <c r="O30" s="140"/>
      <c r="P30" s="130"/>
      <c r="Q30" s="194"/>
      <c r="R30" s="130"/>
      <c r="S30" s="140"/>
      <c r="T30" s="130"/>
      <c r="U30" s="194"/>
      <c r="V30" s="130"/>
      <c r="W30" s="140"/>
      <c r="X30" s="130"/>
    </row>
    <row r="31" spans="2:24" x14ac:dyDescent="0.15">
      <c r="B31" s="202">
        <v>41248</v>
      </c>
      <c r="C31" s="203"/>
      <c r="D31" s="204">
        <v>41254</v>
      </c>
      <c r="E31" s="615">
        <v>2730</v>
      </c>
      <c r="F31" s="616">
        <v>3255</v>
      </c>
      <c r="G31" s="617">
        <v>3017.5655645231263</v>
      </c>
      <c r="H31" s="130">
        <v>8202.1</v>
      </c>
      <c r="I31" s="615">
        <v>2205</v>
      </c>
      <c r="J31" s="616">
        <v>2520</v>
      </c>
      <c r="K31" s="617">
        <v>2383.2550818699974</v>
      </c>
      <c r="L31" s="130">
        <v>7979.8</v>
      </c>
      <c r="M31" s="615">
        <v>1155</v>
      </c>
      <c r="N31" s="616">
        <v>1575</v>
      </c>
      <c r="O31" s="617">
        <v>1374.6830129462528</v>
      </c>
      <c r="P31" s="130">
        <v>5701.9</v>
      </c>
      <c r="Q31" s="615">
        <v>5775</v>
      </c>
      <c r="R31" s="616">
        <v>6510</v>
      </c>
      <c r="S31" s="617">
        <v>6188.826057298772</v>
      </c>
      <c r="T31" s="130">
        <v>2432.1</v>
      </c>
      <c r="U31" s="615">
        <v>4410</v>
      </c>
      <c r="V31" s="616">
        <v>5250</v>
      </c>
      <c r="W31" s="617">
        <v>4805.3780624859528</v>
      </c>
      <c r="X31" s="130">
        <v>3526.2</v>
      </c>
    </row>
    <row r="32" spans="2:24" x14ac:dyDescent="0.15">
      <c r="B32" s="202" t="s">
        <v>121</v>
      </c>
      <c r="C32" s="203"/>
      <c r="D32" s="204"/>
      <c r="E32" s="194"/>
      <c r="F32" s="130"/>
      <c r="G32" s="140"/>
      <c r="H32" s="130"/>
      <c r="I32" s="194"/>
      <c r="J32" s="130"/>
      <c r="K32" s="140"/>
      <c r="L32" s="130"/>
      <c r="M32" s="194"/>
      <c r="N32" s="130"/>
      <c r="O32" s="140"/>
      <c r="P32" s="130"/>
      <c r="Q32" s="194"/>
      <c r="R32" s="130"/>
      <c r="S32" s="140"/>
      <c r="T32" s="130"/>
      <c r="U32" s="194"/>
      <c r="V32" s="130"/>
      <c r="W32" s="140"/>
      <c r="X32" s="130"/>
    </row>
    <row r="33" spans="2:26" x14ac:dyDescent="0.15">
      <c r="B33" s="202">
        <v>41255</v>
      </c>
      <c r="C33" s="203"/>
      <c r="D33" s="204">
        <v>41261</v>
      </c>
      <c r="E33" s="588">
        <v>2992.5</v>
      </c>
      <c r="F33" s="302">
        <v>3360</v>
      </c>
      <c r="G33" s="589">
        <v>3173.3235986307222</v>
      </c>
      <c r="H33" s="302">
        <v>10370</v>
      </c>
      <c r="I33" s="588">
        <v>2415</v>
      </c>
      <c r="J33" s="302">
        <v>2625</v>
      </c>
      <c r="K33" s="589">
        <v>2478.1028386454182</v>
      </c>
      <c r="L33" s="302">
        <v>6737.5</v>
      </c>
      <c r="M33" s="588">
        <v>1365</v>
      </c>
      <c r="N33" s="302">
        <v>1575</v>
      </c>
      <c r="O33" s="589">
        <v>1448.338582677165</v>
      </c>
      <c r="P33" s="302">
        <v>5005.3999999999996</v>
      </c>
      <c r="Q33" s="588">
        <v>5775</v>
      </c>
      <c r="R33" s="302">
        <v>6615</v>
      </c>
      <c r="S33" s="589">
        <v>6255.1391028545531</v>
      </c>
      <c r="T33" s="302">
        <v>2427</v>
      </c>
      <c r="U33" s="588">
        <v>4515</v>
      </c>
      <c r="V33" s="302">
        <v>5565</v>
      </c>
      <c r="W33" s="589">
        <v>5077.301328761253</v>
      </c>
      <c r="X33" s="302">
        <v>3386.8</v>
      </c>
    </row>
    <row r="34" spans="2:26" x14ac:dyDescent="0.15">
      <c r="B34" s="202" t="s">
        <v>122</v>
      </c>
      <c r="C34" s="203"/>
      <c r="D34" s="204"/>
      <c r="E34" s="207"/>
      <c r="F34" s="208"/>
      <c r="G34" s="209"/>
      <c r="H34" s="208"/>
      <c r="I34" s="207"/>
      <c r="J34" s="208"/>
      <c r="K34" s="209"/>
      <c r="L34" s="208"/>
      <c r="M34" s="207"/>
      <c r="N34" s="208"/>
      <c r="O34" s="209"/>
      <c r="P34" s="208"/>
      <c r="Q34" s="207"/>
      <c r="R34" s="208"/>
      <c r="S34" s="209"/>
      <c r="T34" s="208"/>
      <c r="U34" s="207"/>
      <c r="V34" s="208"/>
      <c r="W34" s="209"/>
      <c r="X34" s="208"/>
    </row>
    <row r="35" spans="2:26" x14ac:dyDescent="0.15">
      <c r="B35" s="202">
        <v>41262</v>
      </c>
      <c r="C35" s="203"/>
      <c r="D35" s="204">
        <v>41268</v>
      </c>
      <c r="E35" s="588">
        <v>3045</v>
      </c>
      <c r="F35" s="302">
        <v>3570</v>
      </c>
      <c r="G35" s="589">
        <v>3292.1269007187652</v>
      </c>
      <c r="H35" s="302">
        <v>8350</v>
      </c>
      <c r="I35" s="588">
        <v>2415</v>
      </c>
      <c r="J35" s="302">
        <v>2730</v>
      </c>
      <c r="K35" s="589">
        <v>2550.9293440962124</v>
      </c>
      <c r="L35" s="302">
        <v>7848.3</v>
      </c>
      <c r="M35" s="588">
        <v>1365</v>
      </c>
      <c r="N35" s="302">
        <v>1575</v>
      </c>
      <c r="O35" s="589">
        <v>1466.3403939557477</v>
      </c>
      <c r="P35" s="302">
        <v>4262.6000000000004</v>
      </c>
      <c r="Q35" s="588">
        <v>5985</v>
      </c>
      <c r="R35" s="302">
        <v>6615</v>
      </c>
      <c r="S35" s="589">
        <v>6335.9835652946404</v>
      </c>
      <c r="T35" s="302">
        <v>2253.8000000000002</v>
      </c>
      <c r="U35" s="588">
        <v>4672.5</v>
      </c>
      <c r="V35" s="302">
        <v>5880</v>
      </c>
      <c r="W35" s="589">
        <v>5266.4255995282401</v>
      </c>
      <c r="X35" s="302">
        <v>3312.7</v>
      </c>
    </row>
    <row r="36" spans="2:26" x14ac:dyDescent="0.15">
      <c r="B36" s="202" t="s">
        <v>123</v>
      </c>
      <c r="C36" s="203"/>
      <c r="D36" s="204"/>
      <c r="E36" s="588"/>
      <c r="F36" s="302"/>
      <c r="G36" s="589"/>
      <c r="H36" s="302"/>
      <c r="I36" s="588"/>
      <c r="J36" s="302"/>
      <c r="K36" s="589"/>
      <c r="L36" s="302"/>
      <c r="M36" s="588"/>
      <c r="N36" s="302"/>
      <c r="O36" s="589"/>
      <c r="P36" s="302"/>
      <c r="Q36" s="588"/>
      <c r="R36" s="302"/>
      <c r="S36" s="589"/>
      <c r="T36" s="302"/>
      <c r="U36" s="588"/>
      <c r="V36" s="302"/>
      <c r="W36" s="589"/>
      <c r="X36" s="302"/>
    </row>
    <row r="37" spans="2:26" ht="12" customHeight="1" x14ac:dyDescent="0.15">
      <c r="B37" s="202">
        <v>41634</v>
      </c>
      <c r="C37" s="203"/>
      <c r="D37" s="204">
        <v>41636</v>
      </c>
      <c r="E37" s="588"/>
      <c r="F37" s="302"/>
      <c r="G37" s="302"/>
      <c r="H37" s="590">
        <v>11052</v>
      </c>
      <c r="I37" s="588"/>
      <c r="J37" s="302"/>
      <c r="K37" s="302"/>
      <c r="L37" s="590">
        <v>10346</v>
      </c>
      <c r="M37" s="588"/>
      <c r="N37" s="302"/>
      <c r="O37" s="302"/>
      <c r="P37" s="590">
        <v>4692</v>
      </c>
      <c r="Q37" s="588"/>
      <c r="R37" s="302"/>
      <c r="S37" s="302"/>
      <c r="T37" s="590">
        <v>2266</v>
      </c>
      <c r="U37" s="588"/>
      <c r="V37" s="302"/>
      <c r="W37" s="302"/>
      <c r="X37" s="590">
        <v>5087</v>
      </c>
    </row>
    <row r="38" spans="2:26" ht="12" customHeight="1" x14ac:dyDescent="0.15">
      <c r="B38" s="202" t="s">
        <v>124</v>
      </c>
      <c r="C38" s="203"/>
      <c r="D38" s="204"/>
      <c r="E38" s="194"/>
      <c r="F38" s="130"/>
      <c r="G38" s="140"/>
      <c r="H38" s="130"/>
      <c r="I38" s="194"/>
      <c r="J38" s="130"/>
      <c r="K38" s="140"/>
      <c r="L38" s="130"/>
      <c r="M38" s="194"/>
      <c r="N38" s="130"/>
      <c r="O38" s="140"/>
      <c r="P38" s="130"/>
      <c r="Q38" s="194"/>
      <c r="R38" s="130"/>
      <c r="S38" s="140"/>
      <c r="T38" s="130"/>
      <c r="U38" s="194"/>
      <c r="V38" s="130"/>
      <c r="W38" s="140"/>
      <c r="X38" s="130"/>
    </row>
    <row r="39" spans="2:26" ht="12" customHeight="1" x14ac:dyDescent="0.15">
      <c r="B39" s="214"/>
      <c r="C39" s="215"/>
      <c r="D39" s="216"/>
      <c r="E39" s="189"/>
      <c r="F39" s="129"/>
      <c r="G39" s="176"/>
      <c r="H39" s="129"/>
      <c r="I39" s="189"/>
      <c r="J39" s="129"/>
      <c r="K39" s="176"/>
      <c r="L39" s="129"/>
      <c r="M39" s="189"/>
      <c r="N39" s="129"/>
      <c r="O39" s="176"/>
      <c r="P39" s="129"/>
      <c r="Q39" s="189"/>
      <c r="R39" s="129"/>
      <c r="S39" s="176"/>
      <c r="T39" s="129"/>
      <c r="U39" s="189"/>
      <c r="V39" s="129"/>
      <c r="W39" s="176"/>
      <c r="X39" s="129"/>
    </row>
    <row r="40" spans="2:26" ht="6" customHeight="1" x14ac:dyDescent="0.15">
      <c r="B40" s="181"/>
      <c r="C40" s="200"/>
      <c r="D40" s="20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2:26" ht="12.75" customHeight="1" x14ac:dyDescent="0.15">
      <c r="B41" s="175" t="s">
        <v>102</v>
      </c>
      <c r="C41" s="174" t="s">
        <v>453</v>
      </c>
    </row>
    <row r="42" spans="2:26" ht="12.75" customHeight="1" x14ac:dyDescent="0.15">
      <c r="B42" s="217" t="s">
        <v>104</v>
      </c>
      <c r="C42" s="174" t="s">
        <v>105</v>
      </c>
      <c r="X42" s="133"/>
      <c r="Y42" s="140"/>
      <c r="Z42" s="140"/>
    </row>
    <row r="43" spans="2:26" ht="12.75" customHeight="1" x14ac:dyDescent="0.15">
      <c r="B43" s="217"/>
      <c r="X43" s="133"/>
      <c r="Y43" s="140"/>
      <c r="Z43" s="140"/>
    </row>
    <row r="44" spans="2:26" x14ac:dyDescent="0.15">
      <c r="B44" s="217"/>
      <c r="X44" s="133"/>
      <c r="Y44" s="140"/>
      <c r="Z44" s="140"/>
    </row>
    <row r="45" spans="2:26" x14ac:dyDescent="0.15">
      <c r="X45" s="133"/>
      <c r="Y45" s="140"/>
      <c r="Z45" s="140"/>
    </row>
    <row r="46" spans="2:26" x14ac:dyDescent="0.15">
      <c r="X46" s="133"/>
      <c r="Y46" s="140"/>
      <c r="Z46" s="140"/>
    </row>
    <row r="47" spans="2:26" x14ac:dyDescent="0.15">
      <c r="X47" s="133"/>
      <c r="Y47" s="140"/>
      <c r="Z47" s="140"/>
    </row>
    <row r="48" spans="2:26" x14ac:dyDescent="0.15">
      <c r="X48" s="133"/>
      <c r="Y48" s="140"/>
      <c r="Z48" s="140"/>
    </row>
    <row r="49" spans="24:26" x14ac:dyDescent="0.15">
      <c r="X49" s="140"/>
      <c r="Y49" s="140"/>
      <c r="Z49" s="140"/>
    </row>
    <row r="50" spans="24:26" x14ac:dyDescent="0.15">
      <c r="X50" s="140"/>
      <c r="Y50" s="140"/>
      <c r="Z50" s="140"/>
    </row>
    <row r="51" spans="24:26" x14ac:dyDescent="0.15">
      <c r="X51" s="140"/>
      <c r="Y51" s="140"/>
      <c r="Z51" s="140"/>
    </row>
    <row r="52" spans="24:26" x14ac:dyDescent="0.15">
      <c r="X52" s="140"/>
      <c r="Y52" s="140"/>
      <c r="Z52" s="140"/>
    </row>
    <row r="53" spans="24:26" x14ac:dyDescent="0.15">
      <c r="X53" s="140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625" style="134" customWidth="1"/>
    <col min="3" max="3" width="2.625" style="134" customWidth="1"/>
    <col min="4" max="5" width="5.25" style="134" customWidth="1"/>
    <col min="6" max="7" width="5.875" style="134" customWidth="1"/>
    <col min="8" max="8" width="7.75" style="134" customWidth="1"/>
    <col min="9" max="9" width="5.375" style="134" customWidth="1"/>
    <col min="10" max="11" width="5.875" style="134" customWidth="1"/>
    <col min="12" max="12" width="7.625" style="134" customWidth="1"/>
    <col min="13" max="13" width="5.375" style="134" customWidth="1"/>
    <col min="14" max="15" width="5.875" style="134" customWidth="1"/>
    <col min="16" max="16" width="7.75" style="134" customWidth="1"/>
    <col min="17" max="17" width="5.125" style="134" customWidth="1"/>
    <col min="18" max="19" width="5.875" style="134" customWidth="1"/>
    <col min="20" max="20" width="7.75" style="134" customWidth="1"/>
    <col min="21" max="21" width="5.375" style="134" customWidth="1"/>
    <col min="22" max="23" width="5.875" style="134" customWidth="1"/>
    <col min="24" max="24" width="7.75" style="134" customWidth="1"/>
    <col min="25" max="16384" width="7.5" style="134"/>
  </cols>
  <sheetData>
    <row r="3" spans="2:32" x14ac:dyDescent="0.15">
      <c r="B3" s="134" t="s">
        <v>370</v>
      </c>
    </row>
    <row r="4" spans="2:32" x14ac:dyDescent="0.15">
      <c r="X4" s="135" t="s">
        <v>82</v>
      </c>
    </row>
    <row r="5" spans="2:3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32" ht="13.5" customHeight="1" x14ac:dyDescent="0.15">
      <c r="B6" s="177"/>
      <c r="C6" s="178" t="s">
        <v>83</v>
      </c>
      <c r="D6" s="179"/>
      <c r="E6" s="221" t="s">
        <v>129</v>
      </c>
      <c r="F6" s="222"/>
      <c r="G6" s="222"/>
      <c r="H6" s="223"/>
      <c r="I6" s="221" t="s">
        <v>130</v>
      </c>
      <c r="J6" s="222"/>
      <c r="K6" s="222"/>
      <c r="L6" s="223"/>
      <c r="M6" s="221" t="s">
        <v>131</v>
      </c>
      <c r="N6" s="222"/>
      <c r="O6" s="222"/>
      <c r="P6" s="223"/>
      <c r="Q6" s="218" t="s">
        <v>134</v>
      </c>
      <c r="R6" s="219"/>
      <c r="S6" s="219"/>
      <c r="T6" s="220"/>
      <c r="U6" s="221" t="s">
        <v>135</v>
      </c>
      <c r="V6" s="222"/>
      <c r="W6" s="222"/>
      <c r="X6" s="223"/>
      <c r="Z6" s="155"/>
      <c r="AA6" s="155"/>
      <c r="AB6" s="155"/>
      <c r="AC6" s="155"/>
      <c r="AD6" s="155"/>
      <c r="AE6" s="155"/>
      <c r="AF6" s="133"/>
    </row>
    <row r="7" spans="2:32" ht="13.5" x14ac:dyDescent="0.15">
      <c r="B7" s="180" t="s">
        <v>89</v>
      </c>
      <c r="C7" s="181"/>
      <c r="D7" s="182"/>
      <c r="E7" s="168" t="s">
        <v>90</v>
      </c>
      <c r="F7" s="147" t="s">
        <v>91</v>
      </c>
      <c r="G7" s="224" t="s">
        <v>92</v>
      </c>
      <c r="H7" s="147" t="s">
        <v>93</v>
      </c>
      <c r="I7" s="168" t="s">
        <v>90</v>
      </c>
      <c r="J7" s="147" t="s">
        <v>91</v>
      </c>
      <c r="K7" s="224" t="s">
        <v>92</v>
      </c>
      <c r="L7" s="147" t="s">
        <v>93</v>
      </c>
      <c r="M7" s="168" t="s">
        <v>90</v>
      </c>
      <c r="N7" s="147" t="s">
        <v>91</v>
      </c>
      <c r="O7" s="224" t="s">
        <v>92</v>
      </c>
      <c r="P7" s="147" t="s">
        <v>93</v>
      </c>
      <c r="Q7" s="168" t="s">
        <v>132</v>
      </c>
      <c r="R7" s="147" t="s">
        <v>91</v>
      </c>
      <c r="S7" s="224" t="s">
        <v>92</v>
      </c>
      <c r="T7" s="147" t="s">
        <v>93</v>
      </c>
      <c r="U7" s="168" t="s">
        <v>90</v>
      </c>
      <c r="V7" s="147" t="s">
        <v>91</v>
      </c>
      <c r="W7" s="224" t="s">
        <v>92</v>
      </c>
      <c r="X7" s="147" t="s">
        <v>93</v>
      </c>
      <c r="Z7" s="133"/>
      <c r="AA7" s="155"/>
      <c r="AB7" s="155"/>
      <c r="AC7" s="155"/>
      <c r="AD7" s="155"/>
      <c r="AE7" s="155"/>
      <c r="AF7" s="133"/>
    </row>
    <row r="8" spans="2:32" ht="13.5" x14ac:dyDescent="0.15">
      <c r="B8" s="189"/>
      <c r="C8" s="176"/>
      <c r="D8" s="176"/>
      <c r="E8" s="152"/>
      <c r="F8" s="153"/>
      <c r="G8" s="154" t="s">
        <v>94</v>
      </c>
      <c r="H8" s="153"/>
      <c r="I8" s="152"/>
      <c r="J8" s="153"/>
      <c r="K8" s="154" t="s">
        <v>94</v>
      </c>
      <c r="L8" s="153"/>
      <c r="M8" s="152"/>
      <c r="N8" s="153"/>
      <c r="O8" s="154" t="s">
        <v>94</v>
      </c>
      <c r="P8" s="153"/>
      <c r="Q8" s="152"/>
      <c r="R8" s="153"/>
      <c r="S8" s="154" t="s">
        <v>94</v>
      </c>
      <c r="T8" s="153"/>
      <c r="U8" s="152"/>
      <c r="V8" s="153"/>
      <c r="W8" s="154" t="s">
        <v>94</v>
      </c>
      <c r="X8" s="153"/>
      <c r="Z8" s="133"/>
      <c r="AA8" s="155"/>
      <c r="AB8" s="155"/>
      <c r="AC8" s="155"/>
      <c r="AD8" s="155"/>
      <c r="AE8" s="155"/>
      <c r="AF8" s="133"/>
    </row>
    <row r="9" spans="2:32" ht="14.1" customHeight="1" x14ac:dyDescent="0.15">
      <c r="B9" s="177"/>
      <c r="C9" s="187"/>
      <c r="D9" s="239"/>
      <c r="E9" s="136"/>
      <c r="F9" s="297"/>
      <c r="G9" s="277"/>
      <c r="H9" s="297"/>
      <c r="I9" s="136"/>
      <c r="J9" s="297"/>
      <c r="K9" s="277"/>
      <c r="L9" s="297"/>
      <c r="M9" s="136"/>
      <c r="N9" s="297"/>
      <c r="O9" s="277"/>
      <c r="P9" s="297"/>
      <c r="Q9" s="136"/>
      <c r="R9" s="297"/>
      <c r="S9" s="277"/>
      <c r="T9" s="297"/>
      <c r="U9" s="136"/>
      <c r="V9" s="297"/>
      <c r="W9" s="277"/>
      <c r="X9" s="297"/>
      <c r="Z9" s="133"/>
      <c r="AA9" s="155"/>
      <c r="AB9" s="155"/>
      <c r="AC9" s="155"/>
      <c r="AD9" s="155"/>
      <c r="AE9" s="155"/>
      <c r="AF9" s="133"/>
    </row>
    <row r="10" spans="2:32" ht="14.1" customHeight="1" x14ac:dyDescent="0.15">
      <c r="B10" s="194"/>
      <c r="C10" s="185"/>
      <c r="D10" s="140"/>
      <c r="E10" s="157"/>
      <c r="F10" s="158"/>
      <c r="G10" s="133"/>
      <c r="H10" s="158"/>
      <c r="I10" s="157"/>
      <c r="J10" s="158"/>
      <c r="K10" s="133"/>
      <c r="L10" s="158"/>
      <c r="M10" s="157"/>
      <c r="N10" s="158"/>
      <c r="O10" s="133"/>
      <c r="P10" s="158"/>
      <c r="Q10" s="157"/>
      <c r="R10" s="158"/>
      <c r="S10" s="133"/>
      <c r="T10" s="158"/>
      <c r="U10" s="157"/>
      <c r="V10" s="158"/>
      <c r="W10" s="133"/>
      <c r="X10" s="158"/>
      <c r="Z10" s="133"/>
      <c r="AA10" s="155"/>
      <c r="AB10" s="155"/>
      <c r="AC10" s="155"/>
      <c r="AD10" s="155"/>
      <c r="AE10" s="155"/>
      <c r="AF10" s="133"/>
    </row>
    <row r="11" spans="2:32" ht="14.1" customHeight="1" x14ac:dyDescent="0.15">
      <c r="B11" s="194" t="s">
        <v>0</v>
      </c>
      <c r="C11" s="185">
        <v>20</v>
      </c>
      <c r="D11" s="195" t="s">
        <v>1</v>
      </c>
      <c r="E11" s="157">
        <v>840</v>
      </c>
      <c r="F11" s="158">
        <v>1523</v>
      </c>
      <c r="G11" s="133">
        <v>1183</v>
      </c>
      <c r="H11" s="158">
        <v>32917</v>
      </c>
      <c r="I11" s="157">
        <v>1890</v>
      </c>
      <c r="J11" s="158">
        <v>2520</v>
      </c>
      <c r="K11" s="133">
        <v>2226</v>
      </c>
      <c r="L11" s="158">
        <v>10798</v>
      </c>
      <c r="M11" s="157">
        <v>1890</v>
      </c>
      <c r="N11" s="158">
        <v>2520</v>
      </c>
      <c r="O11" s="133">
        <v>2303</v>
      </c>
      <c r="P11" s="158">
        <v>9897</v>
      </c>
      <c r="Q11" s="157">
        <v>1995</v>
      </c>
      <c r="R11" s="158">
        <v>2520</v>
      </c>
      <c r="S11" s="133">
        <v>2383</v>
      </c>
      <c r="T11" s="158">
        <v>9348</v>
      </c>
      <c r="U11" s="157">
        <v>1838</v>
      </c>
      <c r="V11" s="158">
        <v>2520</v>
      </c>
      <c r="W11" s="133">
        <v>2238</v>
      </c>
      <c r="X11" s="158">
        <v>11689</v>
      </c>
      <c r="Z11" s="133"/>
      <c r="AA11" s="133"/>
      <c r="AB11" s="133"/>
      <c r="AC11" s="133"/>
      <c r="AD11" s="133"/>
      <c r="AE11" s="133"/>
      <c r="AF11" s="133"/>
    </row>
    <row r="12" spans="2:32" ht="14.1" customHeight="1" x14ac:dyDescent="0.15">
      <c r="B12" s="194"/>
      <c r="C12" s="185">
        <v>21</v>
      </c>
      <c r="D12" s="174"/>
      <c r="E12" s="157">
        <v>840</v>
      </c>
      <c r="F12" s="158">
        <v>1890</v>
      </c>
      <c r="G12" s="133">
        <v>1418</v>
      </c>
      <c r="H12" s="158">
        <v>474029</v>
      </c>
      <c r="I12" s="157">
        <v>1680</v>
      </c>
      <c r="J12" s="158">
        <v>2520</v>
      </c>
      <c r="K12" s="133">
        <v>2088</v>
      </c>
      <c r="L12" s="158">
        <v>123475</v>
      </c>
      <c r="M12" s="157">
        <v>1680</v>
      </c>
      <c r="N12" s="158">
        <v>2520</v>
      </c>
      <c r="O12" s="133">
        <v>2155</v>
      </c>
      <c r="P12" s="158">
        <v>122121</v>
      </c>
      <c r="Q12" s="157">
        <v>1680</v>
      </c>
      <c r="R12" s="158">
        <v>2573</v>
      </c>
      <c r="S12" s="133">
        <v>2186</v>
      </c>
      <c r="T12" s="158">
        <v>114447</v>
      </c>
      <c r="U12" s="157">
        <v>1680</v>
      </c>
      <c r="V12" s="158">
        <v>2468</v>
      </c>
      <c r="W12" s="133">
        <v>2008</v>
      </c>
      <c r="X12" s="158">
        <v>140244</v>
      </c>
      <c r="Z12" s="133"/>
      <c r="AA12" s="155"/>
      <c r="AB12" s="155"/>
      <c r="AC12" s="155"/>
      <c r="AD12" s="155"/>
      <c r="AE12" s="133"/>
      <c r="AF12" s="133"/>
    </row>
    <row r="13" spans="2:32" ht="14.1" customHeight="1" x14ac:dyDescent="0.15">
      <c r="B13" s="194"/>
      <c r="C13" s="185">
        <v>22</v>
      </c>
      <c r="D13" s="140"/>
      <c r="E13" s="157">
        <v>893</v>
      </c>
      <c r="F13" s="158">
        <v>1764</v>
      </c>
      <c r="G13" s="133">
        <v>1454</v>
      </c>
      <c r="H13" s="158">
        <v>339332</v>
      </c>
      <c r="I13" s="157">
        <v>1733</v>
      </c>
      <c r="J13" s="158">
        <v>2310</v>
      </c>
      <c r="K13" s="133">
        <v>2018</v>
      </c>
      <c r="L13" s="158">
        <v>89509</v>
      </c>
      <c r="M13" s="157">
        <v>1838</v>
      </c>
      <c r="N13" s="158">
        <v>2415</v>
      </c>
      <c r="O13" s="133">
        <v>2149</v>
      </c>
      <c r="P13" s="158">
        <v>90314</v>
      </c>
      <c r="Q13" s="157">
        <v>1838</v>
      </c>
      <c r="R13" s="158">
        <v>2415</v>
      </c>
      <c r="S13" s="133">
        <v>2150</v>
      </c>
      <c r="T13" s="158">
        <v>80436</v>
      </c>
      <c r="U13" s="157">
        <v>1680</v>
      </c>
      <c r="V13" s="158">
        <v>2205</v>
      </c>
      <c r="W13" s="133">
        <v>1932</v>
      </c>
      <c r="X13" s="158">
        <v>113796</v>
      </c>
      <c r="Z13" s="133"/>
      <c r="AA13" s="155"/>
      <c r="AB13" s="155"/>
      <c r="AC13" s="155"/>
      <c r="AD13" s="155"/>
      <c r="AE13" s="133"/>
      <c r="AF13" s="133"/>
    </row>
    <row r="14" spans="2:32" ht="14.1" customHeight="1" x14ac:dyDescent="0.15">
      <c r="B14" s="189"/>
      <c r="C14" s="192">
        <v>23</v>
      </c>
      <c r="D14" s="196"/>
      <c r="E14" s="164">
        <v>1050</v>
      </c>
      <c r="F14" s="164">
        <v>1890</v>
      </c>
      <c r="G14" s="165">
        <v>1513.7452934906571</v>
      </c>
      <c r="H14" s="164">
        <v>416355.60000000003</v>
      </c>
      <c r="I14" s="164">
        <v>1785</v>
      </c>
      <c r="J14" s="164">
        <v>2310</v>
      </c>
      <c r="K14" s="164">
        <v>2123.9672807003376</v>
      </c>
      <c r="L14" s="164">
        <v>99325.39999999998</v>
      </c>
      <c r="M14" s="164">
        <v>1890</v>
      </c>
      <c r="N14" s="164">
        <v>2520</v>
      </c>
      <c r="O14" s="164">
        <v>2213.9728321588182</v>
      </c>
      <c r="P14" s="164">
        <v>100028.59999999999</v>
      </c>
      <c r="Q14" s="164">
        <v>1890</v>
      </c>
      <c r="R14" s="164">
        <v>2520</v>
      </c>
      <c r="S14" s="164">
        <v>2259.9299181638135</v>
      </c>
      <c r="T14" s="164">
        <v>91056</v>
      </c>
      <c r="U14" s="164">
        <v>1470</v>
      </c>
      <c r="V14" s="164">
        <v>2257.5</v>
      </c>
      <c r="W14" s="164">
        <v>1948.9515643042721</v>
      </c>
      <c r="X14" s="164">
        <v>115976.69999999997</v>
      </c>
      <c r="Z14" s="133"/>
      <c r="AA14" s="155"/>
      <c r="AB14" s="155"/>
      <c r="AC14" s="155"/>
      <c r="AD14" s="155"/>
      <c r="AE14" s="133"/>
      <c r="AF14" s="133"/>
    </row>
    <row r="15" spans="2:32" ht="14.1" customHeight="1" x14ac:dyDescent="0.15">
      <c r="B15" s="157"/>
      <c r="C15" s="148">
        <v>12</v>
      </c>
      <c r="D15" s="162"/>
      <c r="E15" s="158">
        <v>1050</v>
      </c>
      <c r="F15" s="158">
        <v>1575</v>
      </c>
      <c r="G15" s="158">
        <v>1300.1753604640696</v>
      </c>
      <c r="H15" s="158">
        <v>39345.199999999997</v>
      </c>
      <c r="I15" s="158">
        <v>1785</v>
      </c>
      <c r="J15" s="158">
        <v>2310</v>
      </c>
      <c r="K15" s="158">
        <v>2088.0203451662687</v>
      </c>
      <c r="L15" s="158">
        <v>9117.7999999999993</v>
      </c>
      <c r="M15" s="158">
        <v>1890</v>
      </c>
      <c r="N15" s="158">
        <v>2520</v>
      </c>
      <c r="O15" s="158">
        <v>2180.0407484631701</v>
      </c>
      <c r="P15" s="158">
        <v>9003.4000000000015</v>
      </c>
      <c r="Q15" s="158">
        <v>1890</v>
      </c>
      <c r="R15" s="158">
        <v>2520</v>
      </c>
      <c r="S15" s="158">
        <v>2221.3905785909465</v>
      </c>
      <c r="T15" s="158">
        <v>8845.9</v>
      </c>
      <c r="U15" s="158">
        <v>1470</v>
      </c>
      <c r="V15" s="158">
        <v>2205</v>
      </c>
      <c r="W15" s="158">
        <v>1920.6774637548174</v>
      </c>
      <c r="X15" s="162">
        <v>10646.5</v>
      </c>
      <c r="Z15" s="133"/>
    </row>
    <row r="16" spans="2:32" ht="14.1" customHeight="1" x14ac:dyDescent="0.15">
      <c r="B16" s="157" t="s">
        <v>95</v>
      </c>
      <c r="C16" s="148">
        <v>1</v>
      </c>
      <c r="D16" s="162" t="s">
        <v>112</v>
      </c>
      <c r="E16" s="158">
        <v>1050</v>
      </c>
      <c r="F16" s="158">
        <v>1522.5</v>
      </c>
      <c r="G16" s="158">
        <v>1260.3680322177477</v>
      </c>
      <c r="H16" s="158">
        <v>27092.3</v>
      </c>
      <c r="I16" s="158">
        <v>1680</v>
      </c>
      <c r="J16" s="158">
        <v>2310</v>
      </c>
      <c r="K16" s="158">
        <v>2033.7663548581768</v>
      </c>
      <c r="L16" s="158">
        <v>8911.6999999999989</v>
      </c>
      <c r="M16" s="158">
        <v>1680</v>
      </c>
      <c r="N16" s="158">
        <v>2520</v>
      </c>
      <c r="O16" s="158">
        <v>2129.3641883301916</v>
      </c>
      <c r="P16" s="158">
        <v>8183.2</v>
      </c>
      <c r="Q16" s="158">
        <v>1680</v>
      </c>
      <c r="R16" s="158">
        <v>2520</v>
      </c>
      <c r="S16" s="158">
        <v>2179.3276533592989</v>
      </c>
      <c r="T16" s="158">
        <v>7325.4</v>
      </c>
      <c r="U16" s="158">
        <v>1365</v>
      </c>
      <c r="V16" s="158">
        <v>2205</v>
      </c>
      <c r="W16" s="158">
        <v>1787.5299536707055</v>
      </c>
      <c r="X16" s="162">
        <v>9313.7000000000007</v>
      </c>
      <c r="Z16" s="133"/>
    </row>
    <row r="17" spans="2:24" ht="14.1" customHeight="1" x14ac:dyDescent="0.15">
      <c r="B17" s="157"/>
      <c r="C17" s="148">
        <v>2</v>
      </c>
      <c r="D17" s="162"/>
      <c r="E17" s="158">
        <v>1050</v>
      </c>
      <c r="F17" s="158">
        <v>1522.5</v>
      </c>
      <c r="G17" s="158">
        <v>1271.5333961119989</v>
      </c>
      <c r="H17" s="158">
        <v>35916.5</v>
      </c>
      <c r="I17" s="158">
        <v>1575</v>
      </c>
      <c r="J17" s="158">
        <v>2310</v>
      </c>
      <c r="K17" s="158">
        <v>2025.2085716539782</v>
      </c>
      <c r="L17" s="158">
        <v>9131.1</v>
      </c>
      <c r="M17" s="158">
        <v>1575</v>
      </c>
      <c r="N17" s="158">
        <v>2520</v>
      </c>
      <c r="O17" s="158">
        <v>2136.9749345242089</v>
      </c>
      <c r="P17" s="158">
        <v>8876.7000000000007</v>
      </c>
      <c r="Q17" s="158">
        <v>1575</v>
      </c>
      <c r="R17" s="158">
        <v>2520</v>
      </c>
      <c r="S17" s="158">
        <v>2170.5566587590488</v>
      </c>
      <c r="T17" s="158">
        <v>8021.2</v>
      </c>
      <c r="U17" s="158">
        <v>1365</v>
      </c>
      <c r="V17" s="158">
        <v>2310</v>
      </c>
      <c r="W17" s="158">
        <v>1836.1945059237082</v>
      </c>
      <c r="X17" s="162">
        <v>10676.8</v>
      </c>
    </row>
    <row r="18" spans="2:24" ht="14.1" customHeight="1" x14ac:dyDescent="0.15">
      <c r="B18" s="157"/>
      <c r="C18" s="148">
        <v>3</v>
      </c>
      <c r="D18" s="162"/>
      <c r="E18" s="158">
        <v>1050</v>
      </c>
      <c r="F18" s="158">
        <v>1575</v>
      </c>
      <c r="G18" s="158">
        <v>1326.8416068756478</v>
      </c>
      <c r="H18" s="158">
        <v>29588.799999999999</v>
      </c>
      <c r="I18" s="158">
        <v>1575</v>
      </c>
      <c r="J18" s="158">
        <v>2310</v>
      </c>
      <c r="K18" s="158">
        <v>1986.20403536613</v>
      </c>
      <c r="L18" s="158">
        <v>8016.5</v>
      </c>
      <c r="M18" s="158">
        <v>1575</v>
      </c>
      <c r="N18" s="158">
        <v>2520</v>
      </c>
      <c r="O18" s="158">
        <v>2131.6964179957931</v>
      </c>
      <c r="P18" s="158">
        <v>7975</v>
      </c>
      <c r="Q18" s="158">
        <v>1575</v>
      </c>
      <c r="R18" s="158">
        <v>2520</v>
      </c>
      <c r="S18" s="158">
        <v>2146.3174863912145</v>
      </c>
      <c r="T18" s="158">
        <v>7639.8000000000011</v>
      </c>
      <c r="U18" s="158">
        <v>1365</v>
      </c>
      <c r="V18" s="158">
        <v>2310</v>
      </c>
      <c r="W18" s="158">
        <v>1824.4549889317047</v>
      </c>
      <c r="X18" s="162">
        <v>9017.7000000000007</v>
      </c>
    </row>
    <row r="19" spans="2:24" ht="14.1" customHeight="1" x14ac:dyDescent="0.15">
      <c r="B19" s="157"/>
      <c r="C19" s="148">
        <v>4</v>
      </c>
      <c r="D19" s="162"/>
      <c r="E19" s="158">
        <v>1260</v>
      </c>
      <c r="F19" s="158">
        <v>1680</v>
      </c>
      <c r="G19" s="158">
        <v>1471.6211635717868</v>
      </c>
      <c r="H19" s="158">
        <v>41631.199999999997</v>
      </c>
      <c r="I19" s="158">
        <v>1575</v>
      </c>
      <c r="J19" s="158">
        <v>2310</v>
      </c>
      <c r="K19" s="158">
        <v>1961.9013795348139</v>
      </c>
      <c r="L19" s="158">
        <v>9985.2999999999993</v>
      </c>
      <c r="M19" s="158">
        <v>1575</v>
      </c>
      <c r="N19" s="158">
        <v>2520</v>
      </c>
      <c r="O19" s="158">
        <v>2201.697084766854</v>
      </c>
      <c r="P19" s="158">
        <v>9669.3000000000011</v>
      </c>
      <c r="Q19" s="158">
        <v>1575</v>
      </c>
      <c r="R19" s="158">
        <v>2520</v>
      </c>
      <c r="S19" s="158">
        <v>2227.6283650912055</v>
      </c>
      <c r="T19" s="158">
        <v>9334.7999999999993</v>
      </c>
      <c r="U19" s="158">
        <v>1522.5</v>
      </c>
      <c r="V19" s="158">
        <v>2310</v>
      </c>
      <c r="W19" s="158">
        <v>1884.2079731826245</v>
      </c>
      <c r="X19" s="162">
        <v>11945.400000000001</v>
      </c>
    </row>
    <row r="20" spans="2:24" ht="14.1" customHeight="1" x14ac:dyDescent="0.15">
      <c r="B20" s="157"/>
      <c r="C20" s="148">
        <v>5</v>
      </c>
      <c r="D20" s="162"/>
      <c r="E20" s="158">
        <v>1312.5</v>
      </c>
      <c r="F20" s="162">
        <v>1785</v>
      </c>
      <c r="G20" s="158">
        <v>1525.672298992873</v>
      </c>
      <c r="H20" s="158">
        <v>46632.100000000006</v>
      </c>
      <c r="I20" s="158">
        <v>1575</v>
      </c>
      <c r="J20" s="158">
        <v>2205</v>
      </c>
      <c r="K20" s="158">
        <v>1920.145234452345</v>
      </c>
      <c r="L20" s="158">
        <v>14359.9</v>
      </c>
      <c r="M20" s="158">
        <v>1575</v>
      </c>
      <c r="N20" s="158">
        <v>2520</v>
      </c>
      <c r="O20" s="158">
        <v>2208.2110435868026</v>
      </c>
      <c r="P20" s="158">
        <v>13746.099999999999</v>
      </c>
      <c r="Q20" s="158">
        <v>1575</v>
      </c>
      <c r="R20" s="158">
        <v>2520</v>
      </c>
      <c r="S20" s="158">
        <v>2208.3609993201908</v>
      </c>
      <c r="T20" s="158">
        <v>12624.5</v>
      </c>
      <c r="U20" s="158">
        <v>1522.5</v>
      </c>
      <c r="V20" s="158">
        <v>2100</v>
      </c>
      <c r="W20" s="158">
        <v>1815.9073407493922</v>
      </c>
      <c r="X20" s="162">
        <v>15838.1</v>
      </c>
    </row>
    <row r="21" spans="2:24" ht="14.1" customHeight="1" x14ac:dyDescent="0.15">
      <c r="B21" s="157"/>
      <c r="C21" s="148">
        <v>6</v>
      </c>
      <c r="D21" s="162"/>
      <c r="E21" s="158">
        <v>1312.5</v>
      </c>
      <c r="F21" s="158">
        <v>1785</v>
      </c>
      <c r="G21" s="158">
        <v>1542.9628143052992</v>
      </c>
      <c r="H21" s="158">
        <v>31278.9</v>
      </c>
      <c r="I21" s="158">
        <v>1785</v>
      </c>
      <c r="J21" s="158">
        <v>2205</v>
      </c>
      <c r="K21" s="158">
        <v>2040.6110370567849</v>
      </c>
      <c r="L21" s="158">
        <v>9330.2000000000007</v>
      </c>
      <c r="M21" s="158">
        <v>1995</v>
      </c>
      <c r="N21" s="158">
        <v>2520</v>
      </c>
      <c r="O21" s="158">
        <v>2322.9639687812869</v>
      </c>
      <c r="P21" s="158">
        <v>8799.2999999999993</v>
      </c>
      <c r="Q21" s="158">
        <v>1995</v>
      </c>
      <c r="R21" s="158">
        <v>2520</v>
      </c>
      <c r="S21" s="158">
        <v>2368.3939500379352</v>
      </c>
      <c r="T21" s="158">
        <v>8169.3000000000011</v>
      </c>
      <c r="U21" s="158">
        <v>1680</v>
      </c>
      <c r="V21" s="158">
        <v>2152.5</v>
      </c>
      <c r="W21" s="158">
        <v>1856.7126271186441</v>
      </c>
      <c r="X21" s="162">
        <v>9276.7000000000007</v>
      </c>
    </row>
    <row r="22" spans="2:24" ht="14.1" customHeight="1" x14ac:dyDescent="0.15">
      <c r="B22" s="157"/>
      <c r="C22" s="148">
        <v>7</v>
      </c>
      <c r="D22" s="162"/>
      <c r="E22" s="158">
        <v>1365</v>
      </c>
      <c r="F22" s="158">
        <v>1785</v>
      </c>
      <c r="G22" s="158">
        <v>1605.4999999999998</v>
      </c>
      <c r="H22" s="158">
        <v>43080.600000000006</v>
      </c>
      <c r="I22" s="158">
        <v>1785</v>
      </c>
      <c r="J22" s="158">
        <v>2205</v>
      </c>
      <c r="K22" s="158">
        <v>1985.835852741212</v>
      </c>
      <c r="L22" s="158">
        <v>10589.4</v>
      </c>
      <c r="M22" s="158">
        <v>1890</v>
      </c>
      <c r="N22" s="158">
        <v>2520</v>
      </c>
      <c r="O22" s="158">
        <v>2222.4614948599701</v>
      </c>
      <c r="P22" s="158">
        <v>11283.800000000001</v>
      </c>
      <c r="Q22" s="158">
        <v>1942.5</v>
      </c>
      <c r="R22" s="158">
        <v>2520</v>
      </c>
      <c r="S22" s="158">
        <v>2268.9577009313557</v>
      </c>
      <c r="T22" s="158">
        <v>9758.2999999999993</v>
      </c>
      <c r="U22" s="158">
        <v>1680</v>
      </c>
      <c r="V22" s="158">
        <v>2100</v>
      </c>
      <c r="W22" s="158">
        <v>1850.7106327815609</v>
      </c>
      <c r="X22" s="162">
        <v>11068.5</v>
      </c>
    </row>
    <row r="23" spans="2:24" ht="14.1" customHeight="1" x14ac:dyDescent="0.15">
      <c r="B23" s="157"/>
      <c r="C23" s="148">
        <v>8</v>
      </c>
      <c r="D23" s="162"/>
      <c r="E23" s="158">
        <v>1365</v>
      </c>
      <c r="F23" s="158">
        <v>1785</v>
      </c>
      <c r="G23" s="158">
        <v>1529.7892973468804</v>
      </c>
      <c r="H23" s="158">
        <v>57923.899999999994</v>
      </c>
      <c r="I23" s="158">
        <v>1785</v>
      </c>
      <c r="J23" s="158">
        <v>2205</v>
      </c>
      <c r="K23" s="158">
        <v>1963.4954984800063</v>
      </c>
      <c r="L23" s="158">
        <v>14875.1</v>
      </c>
      <c r="M23" s="158">
        <v>1890</v>
      </c>
      <c r="N23" s="158">
        <v>2362.5</v>
      </c>
      <c r="O23" s="158">
        <v>2043.1367382617386</v>
      </c>
      <c r="P23" s="158">
        <v>15952.5</v>
      </c>
      <c r="Q23" s="158">
        <v>1890</v>
      </c>
      <c r="R23" s="158">
        <v>2415</v>
      </c>
      <c r="S23" s="158">
        <v>2128.1462660370262</v>
      </c>
      <c r="T23" s="158">
        <v>13691</v>
      </c>
      <c r="U23" s="158">
        <v>1575</v>
      </c>
      <c r="V23" s="158">
        <v>2100</v>
      </c>
      <c r="W23" s="158">
        <v>1799.3129316960863</v>
      </c>
      <c r="X23" s="162">
        <v>16497.599999999999</v>
      </c>
    </row>
    <row r="24" spans="2:24" ht="14.1" customHeight="1" x14ac:dyDescent="0.15">
      <c r="B24" s="157"/>
      <c r="C24" s="148">
        <v>9</v>
      </c>
      <c r="D24" s="162"/>
      <c r="E24" s="158">
        <v>1260</v>
      </c>
      <c r="F24" s="158">
        <v>1575</v>
      </c>
      <c r="G24" s="158">
        <v>1448.2419633127499</v>
      </c>
      <c r="H24" s="158">
        <v>32500.3</v>
      </c>
      <c r="I24" s="158">
        <v>1680</v>
      </c>
      <c r="J24" s="158">
        <v>2205</v>
      </c>
      <c r="K24" s="158">
        <v>1964.1384951330544</v>
      </c>
      <c r="L24" s="158">
        <v>9925.6999999999989</v>
      </c>
      <c r="M24" s="158">
        <v>1785</v>
      </c>
      <c r="N24" s="158">
        <v>2362.5</v>
      </c>
      <c r="O24" s="158">
        <v>2067.8132106853132</v>
      </c>
      <c r="P24" s="158">
        <v>9390.2999999999993</v>
      </c>
      <c r="Q24" s="158">
        <v>1785</v>
      </c>
      <c r="R24" s="158">
        <v>2415</v>
      </c>
      <c r="S24" s="158">
        <v>2106.7316992503311</v>
      </c>
      <c r="T24" s="158">
        <v>8557.2999999999993</v>
      </c>
      <c r="U24" s="158">
        <v>1575</v>
      </c>
      <c r="V24" s="158">
        <v>2100</v>
      </c>
      <c r="W24" s="158">
        <v>1831.2637814985819</v>
      </c>
      <c r="X24" s="162">
        <v>10720.2</v>
      </c>
    </row>
    <row r="25" spans="2:24" ht="14.1" customHeight="1" x14ac:dyDescent="0.15">
      <c r="B25" s="157"/>
      <c r="C25" s="148">
        <v>10</v>
      </c>
      <c r="D25" s="162"/>
      <c r="E25" s="158">
        <v>1260</v>
      </c>
      <c r="F25" s="158">
        <v>1522.5</v>
      </c>
      <c r="G25" s="162">
        <v>1378.3047283176595</v>
      </c>
      <c r="H25" s="158">
        <v>48474.899999999994</v>
      </c>
      <c r="I25" s="162">
        <v>1890</v>
      </c>
      <c r="J25" s="158">
        <v>2415</v>
      </c>
      <c r="K25" s="158">
        <v>2130.960612396304</v>
      </c>
      <c r="L25" s="162">
        <v>14504.8</v>
      </c>
      <c r="M25" s="158">
        <v>1890</v>
      </c>
      <c r="N25" s="158">
        <v>2415</v>
      </c>
      <c r="O25" s="158">
        <v>2203.842207846938</v>
      </c>
      <c r="P25" s="158">
        <v>13859.1</v>
      </c>
      <c r="Q25" s="158">
        <v>1890</v>
      </c>
      <c r="R25" s="162">
        <v>2520</v>
      </c>
      <c r="S25" s="158">
        <v>2241.535102185052</v>
      </c>
      <c r="T25" s="158">
        <v>11275.7</v>
      </c>
      <c r="U25" s="158">
        <v>1680</v>
      </c>
      <c r="V25" s="158">
        <v>2310</v>
      </c>
      <c r="W25" s="158">
        <v>1977.1004587958555</v>
      </c>
      <c r="X25" s="162">
        <v>15246.1</v>
      </c>
    </row>
    <row r="26" spans="2:24" ht="14.1" customHeight="1" x14ac:dyDescent="0.15">
      <c r="B26" s="157"/>
      <c r="C26" s="148">
        <v>11</v>
      </c>
      <c r="D26" s="162"/>
      <c r="E26" s="158">
        <v>1050</v>
      </c>
      <c r="F26" s="158">
        <v>1365</v>
      </c>
      <c r="G26" s="158">
        <v>1238.5658638132293</v>
      </c>
      <c r="H26" s="158">
        <v>36349.599999999999</v>
      </c>
      <c r="I26" s="158">
        <v>1890</v>
      </c>
      <c r="J26" s="158">
        <v>2310</v>
      </c>
      <c r="K26" s="158">
        <v>2143.5324554294971</v>
      </c>
      <c r="L26" s="158">
        <v>11721.8</v>
      </c>
      <c r="M26" s="158">
        <v>1995</v>
      </c>
      <c r="N26" s="158">
        <v>2415</v>
      </c>
      <c r="O26" s="158">
        <v>2241.9903399591299</v>
      </c>
      <c r="P26" s="158">
        <v>11345.2</v>
      </c>
      <c r="Q26" s="158">
        <v>1995</v>
      </c>
      <c r="R26" s="158">
        <v>2520</v>
      </c>
      <c r="S26" s="158">
        <v>2267.6566578075076</v>
      </c>
      <c r="T26" s="158">
        <v>9956.7000000000007</v>
      </c>
      <c r="U26" s="158">
        <v>1785</v>
      </c>
      <c r="V26" s="158">
        <v>2205</v>
      </c>
      <c r="W26" s="158">
        <v>2046.5728523021728</v>
      </c>
      <c r="X26" s="162">
        <v>12288.2</v>
      </c>
    </row>
    <row r="27" spans="2:24" ht="14.1" customHeight="1" x14ac:dyDescent="0.15">
      <c r="B27" s="150"/>
      <c r="C27" s="154">
        <v>12</v>
      </c>
      <c r="D27" s="163"/>
      <c r="E27" s="166">
        <v>1050</v>
      </c>
      <c r="F27" s="166">
        <v>1470</v>
      </c>
      <c r="G27" s="166">
        <v>1289.1754494143986</v>
      </c>
      <c r="H27" s="166">
        <v>47701</v>
      </c>
      <c r="I27" s="166">
        <v>1890</v>
      </c>
      <c r="J27" s="166">
        <v>2310</v>
      </c>
      <c r="K27" s="166">
        <v>2158.4652897923875</v>
      </c>
      <c r="L27" s="166">
        <v>15036</v>
      </c>
      <c r="M27" s="166">
        <v>2100</v>
      </c>
      <c r="N27" s="166">
        <v>2467.5</v>
      </c>
      <c r="O27" s="166">
        <v>2267.2549109182273</v>
      </c>
      <c r="P27" s="166">
        <v>15013</v>
      </c>
      <c r="Q27" s="166">
        <v>2100</v>
      </c>
      <c r="R27" s="166">
        <v>2625</v>
      </c>
      <c r="S27" s="166">
        <v>2368.869253468627</v>
      </c>
      <c r="T27" s="166">
        <v>13365</v>
      </c>
      <c r="U27" s="166">
        <v>1785</v>
      </c>
      <c r="V27" s="166">
        <v>2310</v>
      </c>
      <c r="W27" s="166">
        <v>2077.028118438634</v>
      </c>
      <c r="X27" s="163">
        <v>17545</v>
      </c>
    </row>
    <row r="28" spans="2:24" ht="14.1" customHeight="1" x14ac:dyDescent="0.15">
      <c r="B28" s="183" t="s">
        <v>133</v>
      </c>
      <c r="C28" s="200"/>
      <c r="D28" s="201"/>
      <c r="E28" s="157"/>
      <c r="F28" s="158"/>
      <c r="G28" s="133"/>
      <c r="H28" s="158"/>
      <c r="I28" s="157"/>
      <c r="J28" s="158"/>
      <c r="K28" s="133"/>
      <c r="L28" s="158"/>
      <c r="M28" s="157"/>
      <c r="N28" s="158"/>
      <c r="O28" s="133"/>
      <c r="P28" s="158"/>
      <c r="Q28" s="157"/>
      <c r="R28" s="158"/>
      <c r="S28" s="133"/>
      <c r="T28" s="158"/>
      <c r="U28" s="157"/>
      <c r="V28" s="158"/>
      <c r="W28" s="133"/>
      <c r="X28" s="158"/>
    </row>
    <row r="29" spans="2:24" ht="14.1" customHeight="1" x14ac:dyDescent="0.15">
      <c r="B29" s="183"/>
      <c r="C29" s="200"/>
      <c r="D29" s="201"/>
      <c r="E29" s="157"/>
      <c r="F29" s="158"/>
      <c r="G29" s="133"/>
      <c r="H29" s="158"/>
      <c r="I29" s="157"/>
      <c r="J29" s="158"/>
      <c r="K29" s="133"/>
      <c r="L29" s="158"/>
      <c r="M29" s="157"/>
      <c r="N29" s="158"/>
      <c r="O29" s="133"/>
      <c r="P29" s="158"/>
      <c r="Q29" s="157"/>
      <c r="R29" s="158"/>
      <c r="S29" s="133"/>
      <c r="T29" s="158"/>
      <c r="U29" s="157"/>
      <c r="V29" s="158"/>
      <c r="W29" s="133"/>
      <c r="X29" s="158"/>
    </row>
    <row r="30" spans="2:24" ht="14.1" customHeight="1" x14ac:dyDescent="0.15">
      <c r="B30" s="180" t="s">
        <v>120</v>
      </c>
      <c r="C30" s="200"/>
      <c r="D30" s="201"/>
      <c r="E30" s="157"/>
      <c r="F30" s="158"/>
      <c r="G30" s="133"/>
      <c r="H30" s="158"/>
      <c r="I30" s="157"/>
      <c r="J30" s="158"/>
      <c r="K30" s="133"/>
      <c r="L30" s="158"/>
      <c r="M30" s="157"/>
      <c r="N30" s="158"/>
      <c r="O30" s="133"/>
      <c r="P30" s="158"/>
      <c r="Q30" s="157"/>
      <c r="R30" s="158"/>
      <c r="S30" s="133"/>
      <c r="T30" s="158"/>
      <c r="U30" s="157"/>
      <c r="V30" s="158"/>
      <c r="W30" s="133"/>
      <c r="X30" s="158"/>
    </row>
    <row r="31" spans="2:24" ht="14.1" customHeight="1" x14ac:dyDescent="0.15">
      <c r="B31" s="202">
        <v>41248</v>
      </c>
      <c r="C31" s="203"/>
      <c r="D31" s="204">
        <v>41254</v>
      </c>
      <c r="E31" s="598">
        <v>1050</v>
      </c>
      <c r="F31" s="597">
        <v>1365</v>
      </c>
      <c r="G31" s="599">
        <v>1234.1127850426878</v>
      </c>
      <c r="H31" s="302">
        <v>12008.3</v>
      </c>
      <c r="I31" s="598">
        <v>1890</v>
      </c>
      <c r="J31" s="597">
        <v>2310</v>
      </c>
      <c r="K31" s="599">
        <v>2120.4791908858401</v>
      </c>
      <c r="L31" s="302">
        <v>3917.3</v>
      </c>
      <c r="M31" s="598">
        <v>2100</v>
      </c>
      <c r="N31" s="597">
        <v>2415</v>
      </c>
      <c r="O31" s="599">
        <v>2260.1902808323471</v>
      </c>
      <c r="P31" s="302">
        <v>3814.3</v>
      </c>
      <c r="Q31" s="598">
        <v>2100</v>
      </c>
      <c r="R31" s="597">
        <v>2520</v>
      </c>
      <c r="S31" s="599">
        <v>2332.8853459972856</v>
      </c>
      <c r="T31" s="302">
        <v>3255.2</v>
      </c>
      <c r="U31" s="598">
        <v>1785</v>
      </c>
      <c r="V31" s="597">
        <v>2205</v>
      </c>
      <c r="W31" s="599">
        <v>2020.6353635204089</v>
      </c>
      <c r="X31" s="302">
        <v>4555.5</v>
      </c>
    </row>
    <row r="32" spans="2:24" ht="14.1" customHeight="1" x14ac:dyDescent="0.15">
      <c r="B32" s="202" t="s">
        <v>121</v>
      </c>
      <c r="C32" s="203"/>
      <c r="D32" s="204"/>
      <c r="E32" s="588"/>
      <c r="F32" s="302"/>
      <c r="G32" s="589"/>
      <c r="H32" s="302"/>
      <c r="I32" s="588"/>
      <c r="J32" s="302"/>
      <c r="K32" s="589"/>
      <c r="L32" s="302"/>
      <c r="M32" s="588"/>
      <c r="N32" s="302"/>
      <c r="O32" s="589"/>
      <c r="P32" s="302"/>
      <c r="Q32" s="588"/>
      <c r="R32" s="302"/>
      <c r="S32" s="589"/>
      <c r="T32" s="302"/>
      <c r="U32" s="588"/>
      <c r="V32" s="302"/>
      <c r="W32" s="589"/>
      <c r="X32" s="302"/>
    </row>
    <row r="33" spans="2:24" ht="14.1" customHeight="1" x14ac:dyDescent="0.15">
      <c r="B33" s="202">
        <v>41255</v>
      </c>
      <c r="C33" s="203"/>
      <c r="D33" s="204">
        <v>41261</v>
      </c>
      <c r="E33" s="588">
        <v>1155</v>
      </c>
      <c r="F33" s="302">
        <v>1470</v>
      </c>
      <c r="G33" s="589">
        <v>1314.3993347298631</v>
      </c>
      <c r="H33" s="302">
        <v>10806.1</v>
      </c>
      <c r="I33" s="588">
        <v>1890</v>
      </c>
      <c r="J33" s="302">
        <v>2310</v>
      </c>
      <c r="K33" s="589">
        <v>2156.9930121577095</v>
      </c>
      <c r="L33" s="302">
        <v>3633.7</v>
      </c>
      <c r="M33" s="588">
        <v>2100</v>
      </c>
      <c r="N33" s="302">
        <v>2415</v>
      </c>
      <c r="O33" s="589">
        <v>2264.2824557288604</v>
      </c>
      <c r="P33" s="302">
        <v>3660.9</v>
      </c>
      <c r="Q33" s="588">
        <v>2100</v>
      </c>
      <c r="R33" s="302">
        <v>2520</v>
      </c>
      <c r="S33" s="589">
        <v>2376.154912701129</v>
      </c>
      <c r="T33" s="302">
        <v>3029.6</v>
      </c>
      <c r="U33" s="588">
        <v>1785</v>
      </c>
      <c r="V33" s="302">
        <v>2205</v>
      </c>
      <c r="W33" s="589">
        <v>2073.8050506815803</v>
      </c>
      <c r="X33" s="302">
        <v>3769.2</v>
      </c>
    </row>
    <row r="34" spans="2:24" ht="14.1" customHeight="1" x14ac:dyDescent="0.15">
      <c r="B34" s="202" t="s">
        <v>122</v>
      </c>
      <c r="C34" s="203"/>
      <c r="D34" s="204"/>
      <c r="E34" s="588"/>
      <c r="F34" s="302"/>
      <c r="G34" s="589"/>
      <c r="H34" s="302"/>
      <c r="I34" s="588"/>
      <c r="J34" s="302"/>
      <c r="K34" s="589"/>
      <c r="L34" s="302"/>
      <c r="M34" s="588"/>
      <c r="N34" s="302"/>
      <c r="O34" s="589"/>
      <c r="P34" s="302"/>
      <c r="Q34" s="588"/>
      <c r="R34" s="302"/>
      <c r="S34" s="589"/>
      <c r="T34" s="302"/>
      <c r="U34" s="588"/>
      <c r="V34" s="302"/>
      <c r="W34" s="589"/>
      <c r="X34" s="302"/>
    </row>
    <row r="35" spans="2:24" ht="14.1" customHeight="1" x14ac:dyDescent="0.15">
      <c r="B35" s="202">
        <v>41262</v>
      </c>
      <c r="C35" s="203"/>
      <c r="D35" s="204">
        <v>41268</v>
      </c>
      <c r="E35" s="588">
        <v>1155</v>
      </c>
      <c r="F35" s="302">
        <v>1470</v>
      </c>
      <c r="G35" s="589">
        <v>1323.360994678095</v>
      </c>
      <c r="H35" s="302">
        <v>12396</v>
      </c>
      <c r="I35" s="588">
        <v>1995</v>
      </c>
      <c r="J35" s="302">
        <v>2310</v>
      </c>
      <c r="K35" s="589">
        <v>2241.7586920529807</v>
      </c>
      <c r="L35" s="302">
        <v>3514.5</v>
      </c>
      <c r="M35" s="588">
        <v>2100</v>
      </c>
      <c r="N35" s="302">
        <v>2467.5</v>
      </c>
      <c r="O35" s="589">
        <v>2275.9738106679474</v>
      </c>
      <c r="P35" s="302">
        <v>3965.2</v>
      </c>
      <c r="Q35" s="588">
        <v>2100</v>
      </c>
      <c r="R35" s="302">
        <v>2625</v>
      </c>
      <c r="S35" s="589">
        <v>2393.7754923808957</v>
      </c>
      <c r="T35" s="302">
        <v>3370.4</v>
      </c>
      <c r="U35" s="588">
        <v>1890</v>
      </c>
      <c r="V35" s="302">
        <v>2310</v>
      </c>
      <c r="W35" s="589">
        <v>2165.2691740412979</v>
      </c>
      <c r="X35" s="302">
        <v>5104.8999999999996</v>
      </c>
    </row>
    <row r="36" spans="2:24" ht="14.1" customHeight="1" x14ac:dyDescent="0.15">
      <c r="B36" s="202" t="s">
        <v>123</v>
      </c>
      <c r="C36" s="203"/>
      <c r="D36" s="204"/>
      <c r="E36" s="588"/>
      <c r="F36" s="302"/>
      <c r="G36" s="589"/>
      <c r="H36" s="302"/>
      <c r="I36" s="588"/>
      <c r="J36" s="302"/>
      <c r="K36" s="589"/>
      <c r="L36" s="302"/>
      <c r="M36" s="588"/>
      <c r="N36" s="302"/>
      <c r="O36" s="589"/>
      <c r="P36" s="302"/>
      <c r="Q36" s="588"/>
      <c r="R36" s="302"/>
      <c r="S36" s="589"/>
      <c r="T36" s="302"/>
      <c r="U36" s="588"/>
      <c r="V36" s="302"/>
      <c r="W36" s="589"/>
      <c r="X36" s="302"/>
    </row>
    <row r="37" spans="2:24" ht="14.1" customHeight="1" x14ac:dyDescent="0.15">
      <c r="B37" s="202">
        <v>41634</v>
      </c>
      <c r="C37" s="203"/>
      <c r="D37" s="204">
        <v>41636</v>
      </c>
      <c r="E37" s="588"/>
      <c r="F37" s="302"/>
      <c r="G37" s="302"/>
      <c r="H37" s="590">
        <v>12491</v>
      </c>
      <c r="I37" s="588"/>
      <c r="J37" s="302"/>
      <c r="K37" s="302"/>
      <c r="L37" s="590">
        <v>3970</v>
      </c>
      <c r="M37" s="588"/>
      <c r="N37" s="302"/>
      <c r="O37" s="302"/>
      <c r="P37" s="590">
        <v>3573</v>
      </c>
      <c r="Q37" s="588"/>
      <c r="R37" s="302"/>
      <c r="S37" s="302"/>
      <c r="T37" s="590">
        <v>3710</v>
      </c>
      <c r="U37" s="588"/>
      <c r="V37" s="302"/>
      <c r="W37" s="302"/>
      <c r="X37" s="590">
        <v>4115</v>
      </c>
    </row>
    <row r="38" spans="2:24" s="133" customFormat="1" ht="14.1" customHeight="1" x14ac:dyDescent="0.15">
      <c r="B38" s="202" t="s">
        <v>124</v>
      </c>
      <c r="C38" s="203"/>
      <c r="D38" s="204"/>
      <c r="E38" s="588"/>
      <c r="F38" s="302"/>
      <c r="G38" s="589"/>
      <c r="H38" s="302"/>
      <c r="I38" s="588"/>
      <c r="J38" s="302"/>
      <c r="K38" s="589"/>
      <c r="L38" s="302"/>
      <c r="M38" s="588"/>
      <c r="N38" s="302"/>
      <c r="O38" s="589"/>
      <c r="P38" s="302"/>
      <c r="Q38" s="588"/>
      <c r="R38" s="302"/>
      <c r="S38" s="589"/>
      <c r="T38" s="302"/>
      <c r="U38" s="588"/>
      <c r="V38" s="302"/>
      <c r="W38" s="589"/>
      <c r="X38" s="302"/>
    </row>
    <row r="39" spans="2:24" s="133" customFormat="1" ht="14.1" customHeight="1" x14ac:dyDescent="0.15">
      <c r="B39" s="214"/>
      <c r="C39" s="215"/>
      <c r="D39" s="216"/>
      <c r="E39" s="618"/>
      <c r="F39" s="591"/>
      <c r="G39" s="592"/>
      <c r="H39" s="591"/>
      <c r="I39" s="618"/>
      <c r="J39" s="591"/>
      <c r="K39" s="592"/>
      <c r="L39" s="591"/>
      <c r="M39" s="618"/>
      <c r="N39" s="591"/>
      <c r="O39" s="592"/>
      <c r="P39" s="591"/>
      <c r="Q39" s="618"/>
      <c r="R39" s="591"/>
      <c r="S39" s="592"/>
      <c r="T39" s="591"/>
      <c r="U39" s="618"/>
      <c r="V39" s="591"/>
      <c r="W39" s="592"/>
      <c r="X39" s="591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  <row r="48" spans="2:24" x14ac:dyDescent="0.15">
      <c r="X48" s="133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6"/>
      <c r="B2" s="96"/>
      <c r="C2" s="22" t="s">
        <v>72</v>
      </c>
      <c r="D2" s="23" t="s">
        <v>73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8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8" ht="18.75" customHeight="1" x14ac:dyDescent="0.15">
      <c r="A4" s="30"/>
      <c r="B4" s="31"/>
      <c r="C4" s="32"/>
      <c r="D4" s="692" t="s">
        <v>42</v>
      </c>
      <c r="E4" s="693"/>
      <c r="F4" s="693"/>
      <c r="G4" s="693"/>
      <c r="H4" s="694"/>
      <c r="I4" s="33"/>
      <c r="J4" s="33"/>
      <c r="K4" s="692" t="s">
        <v>43</v>
      </c>
      <c r="L4" s="693"/>
      <c r="M4" s="694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95" t="s">
        <v>44</v>
      </c>
      <c r="E5" s="696"/>
      <c r="F5" s="39" t="s">
        <v>45</v>
      </c>
      <c r="G5" s="40" t="s">
        <v>46</v>
      </c>
      <c r="H5" s="697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7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8"/>
      <c r="I6" s="47"/>
      <c r="J6" s="47"/>
      <c r="K6" s="45" t="s">
        <v>58</v>
      </c>
      <c r="L6" s="45" t="s">
        <v>59</v>
      </c>
      <c r="M6" s="698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1"/>
      <c r="E7" s="97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97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5</v>
      </c>
      <c r="C11" s="64"/>
      <c r="D11" s="51"/>
      <c r="E11" s="123">
        <v>142580</v>
      </c>
      <c r="F11" s="124">
        <v>408101</v>
      </c>
      <c r="G11" s="124">
        <v>70078</v>
      </c>
      <c r="H11" s="124">
        <f t="shared" ref="H11:H26" si="0">SUM(E11:G11)</f>
        <v>620759</v>
      </c>
      <c r="I11" s="124">
        <v>81593</v>
      </c>
      <c r="J11" s="124">
        <f t="shared" ref="J11:J26" si="1">H11+I11</f>
        <v>702352</v>
      </c>
      <c r="K11" s="124">
        <v>1639093</v>
      </c>
      <c r="L11" s="124">
        <v>42083</v>
      </c>
      <c r="M11" s="124">
        <f t="shared" ref="M11:M26" si="2">K11+L11</f>
        <v>1681176</v>
      </c>
      <c r="N11" s="124">
        <v>357171</v>
      </c>
      <c r="O11" s="124">
        <f t="shared" ref="O11:O26" si="3">M11+N11</f>
        <v>2038347</v>
      </c>
      <c r="P11" s="124">
        <f t="shared" ref="P11:P26" si="4">J11+O11</f>
        <v>2740699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6</v>
      </c>
      <c r="C12" s="64"/>
      <c r="D12" s="51"/>
      <c r="E12" s="123">
        <v>138298</v>
      </c>
      <c r="F12" s="124">
        <v>394372</v>
      </c>
      <c r="G12" s="124">
        <v>66464</v>
      </c>
      <c r="H12" s="124">
        <f t="shared" si="0"/>
        <v>599134</v>
      </c>
      <c r="I12" s="124">
        <v>73671</v>
      </c>
      <c r="J12" s="124">
        <f t="shared" si="1"/>
        <v>672805</v>
      </c>
      <c r="K12" s="124">
        <v>1603600</v>
      </c>
      <c r="L12" s="124">
        <v>26421</v>
      </c>
      <c r="M12" s="124">
        <f t="shared" si="2"/>
        <v>1630021</v>
      </c>
      <c r="N12" s="124">
        <v>335730</v>
      </c>
      <c r="O12" s="124">
        <f t="shared" si="3"/>
        <v>1965751</v>
      </c>
      <c r="P12" s="123">
        <f t="shared" si="4"/>
        <v>2638556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7</v>
      </c>
      <c r="C13" s="64"/>
      <c r="D13" s="51"/>
      <c r="E13" s="123">
        <v>132186</v>
      </c>
      <c r="F13" s="124">
        <v>399031</v>
      </c>
      <c r="G13" s="124">
        <v>49038</v>
      </c>
      <c r="H13" s="124">
        <f t="shared" si="0"/>
        <v>580255</v>
      </c>
      <c r="I13" s="124">
        <v>70191</v>
      </c>
      <c r="J13" s="124">
        <f t="shared" si="1"/>
        <v>650446</v>
      </c>
      <c r="K13" s="124">
        <v>1259115</v>
      </c>
      <c r="L13" s="124">
        <v>37924</v>
      </c>
      <c r="M13" s="124">
        <f t="shared" si="2"/>
        <v>1297039</v>
      </c>
      <c r="N13" s="124">
        <v>313004</v>
      </c>
      <c r="O13" s="124">
        <f t="shared" si="3"/>
        <v>1610043</v>
      </c>
      <c r="P13" s="123">
        <f t="shared" si="4"/>
        <v>2260489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8</v>
      </c>
      <c r="C14" s="64"/>
      <c r="D14" s="51"/>
      <c r="E14" s="123">
        <v>143571</v>
      </c>
      <c r="F14" s="124">
        <v>430215</v>
      </c>
      <c r="G14" s="123">
        <v>42424</v>
      </c>
      <c r="H14" s="124">
        <f t="shared" si="0"/>
        <v>616210</v>
      </c>
      <c r="I14" s="124">
        <v>85740</v>
      </c>
      <c r="J14" s="124">
        <f t="shared" si="1"/>
        <v>701950</v>
      </c>
      <c r="K14" s="124">
        <v>1354541</v>
      </c>
      <c r="L14" s="124">
        <v>25141</v>
      </c>
      <c r="M14" s="124">
        <f t="shared" si="2"/>
        <v>1379682</v>
      </c>
      <c r="N14" s="124">
        <v>375602</v>
      </c>
      <c r="O14" s="124">
        <f t="shared" si="3"/>
        <v>1755284</v>
      </c>
      <c r="P14" s="123">
        <f t="shared" si="4"/>
        <v>2457234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9</v>
      </c>
      <c r="C15" s="64"/>
      <c r="D15" s="51"/>
      <c r="E15" s="123">
        <v>109489</v>
      </c>
      <c r="F15" s="124">
        <v>374355</v>
      </c>
      <c r="G15" s="124">
        <v>47590</v>
      </c>
      <c r="H15" s="124">
        <f t="shared" si="0"/>
        <v>531434</v>
      </c>
      <c r="I15" s="124">
        <v>67837</v>
      </c>
      <c r="J15" s="124">
        <f t="shared" si="1"/>
        <v>599271</v>
      </c>
      <c r="K15" s="124">
        <v>1317606</v>
      </c>
      <c r="L15" s="124">
        <v>51647</v>
      </c>
      <c r="M15" s="124">
        <f t="shared" si="2"/>
        <v>1369253</v>
      </c>
      <c r="N15" s="124">
        <v>365241</v>
      </c>
      <c r="O15" s="124">
        <f t="shared" si="3"/>
        <v>1734494</v>
      </c>
      <c r="P15" s="123">
        <f t="shared" si="4"/>
        <v>2333765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10</v>
      </c>
      <c r="C16" s="64"/>
      <c r="D16" s="51"/>
      <c r="E16" s="123">
        <v>122380</v>
      </c>
      <c r="F16" s="124">
        <v>390417</v>
      </c>
      <c r="G16" s="123">
        <v>66536</v>
      </c>
      <c r="H16" s="124">
        <f t="shared" si="0"/>
        <v>579333</v>
      </c>
      <c r="I16" s="124">
        <v>50915</v>
      </c>
      <c r="J16" s="124">
        <f t="shared" si="1"/>
        <v>630248</v>
      </c>
      <c r="K16" s="124">
        <v>1466150</v>
      </c>
      <c r="L16" s="124">
        <v>23797</v>
      </c>
      <c r="M16" s="124">
        <f t="shared" si="2"/>
        <v>1489947</v>
      </c>
      <c r="N16" s="124">
        <v>365767</v>
      </c>
      <c r="O16" s="124">
        <f t="shared" si="3"/>
        <v>1855714</v>
      </c>
      <c r="P16" s="123">
        <f t="shared" si="4"/>
        <v>2485962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11</v>
      </c>
      <c r="C17" s="64"/>
      <c r="D17" s="51"/>
      <c r="E17" s="123">
        <v>135364</v>
      </c>
      <c r="F17" s="124">
        <v>372455</v>
      </c>
      <c r="G17" s="124">
        <v>78568</v>
      </c>
      <c r="H17" s="124">
        <f t="shared" si="0"/>
        <v>586387</v>
      </c>
      <c r="I17" s="124">
        <v>42937</v>
      </c>
      <c r="J17" s="124">
        <f t="shared" si="1"/>
        <v>629324</v>
      </c>
      <c r="K17" s="124">
        <v>1568025</v>
      </c>
      <c r="L17" s="124">
        <v>27618</v>
      </c>
      <c r="M17" s="124">
        <f t="shared" si="2"/>
        <v>1595643</v>
      </c>
      <c r="N17" s="124">
        <v>311587</v>
      </c>
      <c r="O17" s="124">
        <f t="shared" si="3"/>
        <v>1907230</v>
      </c>
      <c r="P17" s="123">
        <f t="shared" si="4"/>
        <v>2536554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12</v>
      </c>
      <c r="C18" s="64"/>
      <c r="D18" s="51"/>
      <c r="E18" s="123">
        <v>207191</v>
      </c>
      <c r="F18" s="124">
        <v>493232</v>
      </c>
      <c r="G18" s="123">
        <v>83657</v>
      </c>
      <c r="H18" s="124">
        <f t="shared" si="0"/>
        <v>784080</v>
      </c>
      <c r="I18" s="124">
        <v>44943</v>
      </c>
      <c r="J18" s="124">
        <f t="shared" si="1"/>
        <v>829023</v>
      </c>
      <c r="K18" s="124">
        <v>1506184</v>
      </c>
      <c r="L18" s="124">
        <v>27653</v>
      </c>
      <c r="M18" s="124">
        <f t="shared" si="2"/>
        <v>1533837</v>
      </c>
      <c r="N18" s="124">
        <v>342759</v>
      </c>
      <c r="O18" s="124">
        <f t="shared" si="3"/>
        <v>1876596</v>
      </c>
      <c r="P18" s="123">
        <f t="shared" si="4"/>
        <v>2705619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 t="s">
        <v>76</v>
      </c>
      <c r="B19" s="49">
        <v>1</v>
      </c>
      <c r="C19" s="64" t="s">
        <v>61</v>
      </c>
      <c r="D19" s="51"/>
      <c r="E19" s="124">
        <v>153714.10000000003</v>
      </c>
      <c r="F19" s="124">
        <v>288772.29999999993</v>
      </c>
      <c r="G19" s="124">
        <v>43768.999999999993</v>
      </c>
      <c r="H19" s="124">
        <f t="shared" si="0"/>
        <v>486255.39999999997</v>
      </c>
      <c r="I19" s="124">
        <v>40743.399999999994</v>
      </c>
      <c r="J19" s="124">
        <f t="shared" si="1"/>
        <v>526998.79999999993</v>
      </c>
      <c r="K19" s="124">
        <v>1316532.7</v>
      </c>
      <c r="L19" s="119">
        <v>28634.600000000006</v>
      </c>
      <c r="M19" s="124">
        <f t="shared" si="2"/>
        <v>1345167.3</v>
      </c>
      <c r="N19" s="124">
        <v>358794.59999999992</v>
      </c>
      <c r="O19" s="124">
        <f t="shared" si="3"/>
        <v>1703961.9</v>
      </c>
      <c r="P19" s="123">
        <f t="shared" si="4"/>
        <v>2230960.6999999997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2</v>
      </c>
      <c r="C20" s="64"/>
      <c r="D20" s="51"/>
      <c r="E20" s="124">
        <v>137918.20000000001</v>
      </c>
      <c r="F20" s="123">
        <v>327361.69999999995</v>
      </c>
      <c r="G20" s="124">
        <v>68588.2</v>
      </c>
      <c r="H20" s="124">
        <f t="shared" si="0"/>
        <v>533868.1</v>
      </c>
      <c r="I20" s="119">
        <v>47081.4</v>
      </c>
      <c r="J20" s="124">
        <f t="shared" si="1"/>
        <v>580949.5</v>
      </c>
      <c r="K20" s="124">
        <v>1370442.4000000001</v>
      </c>
      <c r="L20" s="125">
        <v>33654.9</v>
      </c>
      <c r="M20" s="124">
        <f t="shared" si="2"/>
        <v>1404097.3</v>
      </c>
      <c r="N20" s="124">
        <v>367503.6</v>
      </c>
      <c r="O20" s="124">
        <f t="shared" si="3"/>
        <v>1771600.9</v>
      </c>
      <c r="P20" s="124">
        <f t="shared" si="4"/>
        <v>2352550.4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3</v>
      </c>
      <c r="C21" s="64"/>
      <c r="D21" s="51"/>
      <c r="E21" s="124">
        <v>126905.5</v>
      </c>
      <c r="F21" s="125">
        <v>333975.89999999997</v>
      </c>
      <c r="G21" s="124">
        <v>56541.299999999988</v>
      </c>
      <c r="H21" s="124">
        <f t="shared" si="0"/>
        <v>517422.69999999995</v>
      </c>
      <c r="I21" s="119">
        <v>21562.400000000001</v>
      </c>
      <c r="J21" s="124">
        <f t="shared" si="1"/>
        <v>538985.1</v>
      </c>
      <c r="K21" s="124">
        <v>1255800.5</v>
      </c>
      <c r="L21" s="125">
        <v>27509.9</v>
      </c>
      <c r="M21" s="124">
        <f t="shared" si="2"/>
        <v>1283310.3999999999</v>
      </c>
      <c r="N21" s="124">
        <v>315039.10000000003</v>
      </c>
      <c r="O21" s="124">
        <f t="shared" si="3"/>
        <v>1598349.5</v>
      </c>
      <c r="P21" s="123">
        <f t="shared" si="4"/>
        <v>2137334.6</v>
      </c>
      <c r="Q21" s="34"/>
      <c r="R21" s="9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4</v>
      </c>
      <c r="C22" s="64"/>
      <c r="D22" s="51"/>
      <c r="E22" s="123">
        <v>146697.79999999999</v>
      </c>
      <c r="F22" s="125">
        <v>433315.00000000006</v>
      </c>
      <c r="G22" s="124">
        <v>104237.6</v>
      </c>
      <c r="H22" s="124">
        <f t="shared" si="0"/>
        <v>684250.4</v>
      </c>
      <c r="I22" s="119">
        <v>36706.5</v>
      </c>
      <c r="J22" s="124">
        <f t="shared" si="1"/>
        <v>720956.9</v>
      </c>
      <c r="K22" s="124">
        <v>1538372.9</v>
      </c>
      <c r="L22" s="125">
        <v>30607.7</v>
      </c>
      <c r="M22" s="124">
        <f t="shared" si="2"/>
        <v>1568980.5999999999</v>
      </c>
      <c r="N22" s="124">
        <v>582404</v>
      </c>
      <c r="O22" s="124">
        <f t="shared" si="3"/>
        <v>2151384.5999999996</v>
      </c>
      <c r="P22" s="123">
        <f t="shared" si="4"/>
        <v>2872341.4999999995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5</v>
      </c>
      <c r="C23" s="64"/>
      <c r="D23" s="51"/>
      <c r="E23" s="124">
        <v>169311.2</v>
      </c>
      <c r="F23" s="125">
        <v>382239.50000000006</v>
      </c>
      <c r="G23" s="124">
        <v>107170.3</v>
      </c>
      <c r="H23" s="124">
        <f t="shared" si="0"/>
        <v>658721.00000000012</v>
      </c>
      <c r="I23" s="119">
        <v>41137.599999999999</v>
      </c>
      <c r="J23" s="124">
        <f t="shared" si="1"/>
        <v>699858.60000000009</v>
      </c>
      <c r="K23" s="124">
        <v>1428981.0999999999</v>
      </c>
      <c r="L23" s="119">
        <v>76637.5</v>
      </c>
      <c r="M23" s="124">
        <f t="shared" si="2"/>
        <v>1505618.5999999999</v>
      </c>
      <c r="N23" s="124">
        <v>383982.4</v>
      </c>
      <c r="O23" s="124">
        <f t="shared" si="3"/>
        <v>1889601</v>
      </c>
      <c r="P23" s="123">
        <f t="shared" si="4"/>
        <v>2589459.6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6</v>
      </c>
      <c r="C24" s="64"/>
      <c r="D24" s="51"/>
      <c r="E24" s="124">
        <v>140723.1</v>
      </c>
      <c r="F24" s="125">
        <v>429679.09999999992</v>
      </c>
      <c r="G24" s="124">
        <v>81265.599999999991</v>
      </c>
      <c r="H24" s="124">
        <f t="shared" si="0"/>
        <v>651667.79999999993</v>
      </c>
      <c r="I24" s="126">
        <v>30069.4</v>
      </c>
      <c r="J24" s="124">
        <f t="shared" si="1"/>
        <v>681737.2</v>
      </c>
      <c r="K24" s="124">
        <v>1353653.2999999998</v>
      </c>
      <c r="L24" s="119">
        <v>57863.7</v>
      </c>
      <c r="M24" s="124">
        <f t="shared" si="2"/>
        <v>1411516.9999999998</v>
      </c>
      <c r="N24" s="124">
        <v>371236.7</v>
      </c>
      <c r="O24" s="124">
        <f t="shared" si="3"/>
        <v>1782753.6999999997</v>
      </c>
      <c r="P24" s="123">
        <f t="shared" si="4"/>
        <v>2464490.8999999994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7</v>
      </c>
      <c r="C25" s="64"/>
      <c r="D25" s="51"/>
      <c r="E25" s="128">
        <v>141796.20000000001</v>
      </c>
      <c r="F25" s="125">
        <v>418613.89999999991</v>
      </c>
      <c r="G25" s="119">
        <v>103805.6</v>
      </c>
      <c r="H25" s="124">
        <f t="shared" si="0"/>
        <v>664215.69999999984</v>
      </c>
      <c r="I25" s="119">
        <v>28318.499999999996</v>
      </c>
      <c r="J25" s="124">
        <f t="shared" si="1"/>
        <v>692534.19999999984</v>
      </c>
      <c r="K25" s="124">
        <v>1397250.7</v>
      </c>
      <c r="L25" s="119">
        <v>42128.5</v>
      </c>
      <c r="M25" s="124">
        <f t="shared" si="2"/>
        <v>1439379.2</v>
      </c>
      <c r="N25" s="124">
        <v>444129.6</v>
      </c>
      <c r="O25" s="124">
        <f t="shared" si="3"/>
        <v>1883508.7999999998</v>
      </c>
      <c r="P25" s="123">
        <f t="shared" si="4"/>
        <v>2576042.9999999995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8</v>
      </c>
      <c r="C26" s="64"/>
      <c r="D26" s="51"/>
      <c r="E26" s="128">
        <v>190880.1</v>
      </c>
      <c r="F26" s="125">
        <v>423490.49999999994</v>
      </c>
      <c r="G26" s="119">
        <v>89917.3</v>
      </c>
      <c r="H26" s="124">
        <f t="shared" si="0"/>
        <v>704287.9</v>
      </c>
      <c r="I26" s="119">
        <v>21388.300000000003</v>
      </c>
      <c r="J26" s="124">
        <f t="shared" si="1"/>
        <v>725676.20000000007</v>
      </c>
      <c r="K26" s="124">
        <v>1355272.7000000002</v>
      </c>
      <c r="L26" s="119">
        <v>25900.800000000003</v>
      </c>
      <c r="M26" s="124">
        <f t="shared" si="2"/>
        <v>1381173.5000000002</v>
      </c>
      <c r="N26" s="124">
        <v>463612</v>
      </c>
      <c r="O26" s="124">
        <f t="shared" si="3"/>
        <v>1844785.5000000002</v>
      </c>
      <c r="P26" s="123">
        <f t="shared" si="4"/>
        <v>2570461.7000000002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9</v>
      </c>
      <c r="C27" s="64"/>
      <c r="D27" s="51"/>
      <c r="E27" s="128">
        <v>130647.29999999999</v>
      </c>
      <c r="F27" s="125">
        <v>353824.9</v>
      </c>
      <c r="G27" s="130">
        <f>SUM(G12:G26)</f>
        <v>1089571.8999999999</v>
      </c>
      <c r="H27" s="124">
        <f>SUM(E27:G27)</f>
        <v>1574044.0999999999</v>
      </c>
      <c r="I27" s="119">
        <v>31463.699999999997</v>
      </c>
      <c r="J27" s="124">
        <f>H27+I27</f>
        <v>1605507.7999999998</v>
      </c>
      <c r="K27" s="124">
        <v>1129526.8999999999</v>
      </c>
      <c r="L27" s="119">
        <v>38111.300000000003</v>
      </c>
      <c r="M27" s="124">
        <f>K27+L27</f>
        <v>1167638.2</v>
      </c>
      <c r="N27" s="124">
        <v>221710.5</v>
      </c>
      <c r="O27" s="124">
        <f>M27+N27</f>
        <v>1389348.7</v>
      </c>
      <c r="P27" s="123">
        <f>J27+O27</f>
        <v>2994856.5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10</v>
      </c>
      <c r="C28" s="64"/>
      <c r="D28" s="51"/>
      <c r="E28" s="128">
        <v>162513</v>
      </c>
      <c r="F28" s="125">
        <v>390793.3</v>
      </c>
      <c r="G28" s="130">
        <v>92739.199999999997</v>
      </c>
      <c r="H28" s="124">
        <f>SUM(E28:G28)</f>
        <v>646045.5</v>
      </c>
      <c r="I28" s="119">
        <v>25998.200000000004</v>
      </c>
      <c r="J28" s="124">
        <f>H28+I28</f>
        <v>672043.7</v>
      </c>
      <c r="K28" s="124">
        <v>1474005.2999999998</v>
      </c>
      <c r="L28" s="119">
        <v>59934.900000000009</v>
      </c>
      <c r="M28" s="124">
        <f>K28+L28</f>
        <v>1533940.1999999997</v>
      </c>
      <c r="N28" s="124">
        <v>434444.30000000005</v>
      </c>
      <c r="O28" s="124">
        <f>M28+N28</f>
        <v>1968384.4999999998</v>
      </c>
      <c r="P28" s="123">
        <f>J28+O28</f>
        <v>2640428.1999999997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11</v>
      </c>
      <c r="C29" s="64"/>
      <c r="D29" s="51"/>
      <c r="E29" s="128">
        <v>168682.20000000004</v>
      </c>
      <c r="F29" s="688">
        <v>408408.20000000007</v>
      </c>
      <c r="G29" s="130">
        <v>85876.6</v>
      </c>
      <c r="H29" s="124">
        <f>SUM(E29:G29)</f>
        <v>662967.00000000012</v>
      </c>
      <c r="I29" s="119">
        <v>48138.599999999991</v>
      </c>
      <c r="J29" s="124">
        <f>H29+I29</f>
        <v>711105.60000000009</v>
      </c>
      <c r="K29" s="124">
        <v>1434663.9</v>
      </c>
      <c r="L29" s="126">
        <v>78794.399999999994</v>
      </c>
      <c r="M29" s="124">
        <f>K29+L29</f>
        <v>1513458.2999999998</v>
      </c>
      <c r="N29" s="123">
        <v>388176.69999999995</v>
      </c>
      <c r="O29" s="124">
        <f>M29+N29</f>
        <v>1901634.9999999998</v>
      </c>
      <c r="P29" s="123">
        <f>J29+O29</f>
        <v>2612740.5999999996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0"/>
      <c r="B30" s="56">
        <v>12</v>
      </c>
      <c r="C30" s="100"/>
      <c r="D30" s="59"/>
      <c r="E30" s="127">
        <v>238985.30000000002</v>
      </c>
      <c r="F30" s="689">
        <v>384047.2</v>
      </c>
      <c r="G30" s="129">
        <v>105928.90000000001</v>
      </c>
      <c r="H30" s="121">
        <f>SUM(E30:G30)</f>
        <v>728961.4</v>
      </c>
      <c r="I30" s="120">
        <v>43078</v>
      </c>
      <c r="J30" s="121">
        <f>H30+I30</f>
        <v>772039.4</v>
      </c>
      <c r="K30" s="121">
        <v>1470956.7</v>
      </c>
      <c r="L30" s="120">
        <v>64554.700000000004</v>
      </c>
      <c r="M30" s="121">
        <f>K30+L30</f>
        <v>1535511.4</v>
      </c>
      <c r="N30" s="121">
        <v>383573.8</v>
      </c>
      <c r="O30" s="121">
        <f>M30+N30</f>
        <v>1919085.2</v>
      </c>
      <c r="P30" s="122">
        <f>J30+O30</f>
        <v>2691124.6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68</v>
      </c>
      <c r="D31" s="86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1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2"/>
      <c r="F45" s="78"/>
      <c r="G45" s="78"/>
      <c r="H45" s="108"/>
      <c r="I45" s="77"/>
      <c r="J45" s="108"/>
      <c r="K45" s="108"/>
      <c r="L45" s="108"/>
      <c r="M45" s="108"/>
      <c r="N45" s="108"/>
      <c r="O45" s="108"/>
      <c r="P45" s="108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2"/>
      <c r="F46" s="34"/>
      <c r="G46" s="78"/>
      <c r="H46" s="34"/>
      <c r="I46" s="102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2"/>
      <c r="F47" s="34"/>
      <c r="G47" s="78"/>
      <c r="H47" s="34"/>
      <c r="I47" s="102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2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2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2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2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2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6.75" style="134" customWidth="1"/>
    <col min="3" max="3" width="3.125" style="134" customWidth="1"/>
    <col min="4" max="4" width="6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24" x14ac:dyDescent="0.15">
      <c r="B3" s="134" t="s">
        <v>370</v>
      </c>
    </row>
    <row r="4" spans="2:24" x14ac:dyDescent="0.15">
      <c r="L4" s="135" t="s">
        <v>82</v>
      </c>
      <c r="X4" s="135"/>
    </row>
    <row r="5" spans="2:24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3"/>
      <c r="N5" s="133"/>
      <c r="O5" s="133"/>
      <c r="P5" s="133"/>
      <c r="Q5" s="133"/>
      <c r="R5" s="133"/>
      <c r="S5" s="133"/>
      <c r="T5" s="133"/>
    </row>
    <row r="6" spans="2:24" ht="13.5" customHeight="1" x14ac:dyDescent="0.15">
      <c r="B6" s="177"/>
      <c r="C6" s="178" t="s">
        <v>83</v>
      </c>
      <c r="D6" s="179"/>
      <c r="E6" s="221" t="s">
        <v>136</v>
      </c>
      <c r="F6" s="222"/>
      <c r="G6" s="222"/>
      <c r="H6" s="223"/>
      <c r="I6" s="197" t="s">
        <v>138</v>
      </c>
      <c r="J6" s="198"/>
      <c r="K6" s="198"/>
      <c r="L6" s="199"/>
      <c r="M6" s="157"/>
      <c r="N6" s="133"/>
      <c r="O6" s="155"/>
      <c r="P6" s="155"/>
      <c r="Q6" s="155"/>
      <c r="R6" s="133"/>
      <c r="S6" s="133"/>
      <c r="T6" s="133"/>
    </row>
    <row r="7" spans="2:24" ht="13.5" x14ac:dyDescent="0.15">
      <c r="B7" s="180" t="s">
        <v>89</v>
      </c>
      <c r="C7" s="181"/>
      <c r="D7" s="182"/>
      <c r="E7" s="168" t="s">
        <v>132</v>
      </c>
      <c r="F7" s="147" t="s">
        <v>91</v>
      </c>
      <c r="G7" s="147" t="s">
        <v>92</v>
      </c>
      <c r="H7" s="229" t="s">
        <v>93</v>
      </c>
      <c r="I7" s="168" t="s">
        <v>90</v>
      </c>
      <c r="J7" s="147" t="s">
        <v>91</v>
      </c>
      <c r="K7" s="147" t="s">
        <v>92</v>
      </c>
      <c r="L7" s="229" t="s">
        <v>93</v>
      </c>
      <c r="O7" s="155"/>
      <c r="P7" s="155"/>
      <c r="Q7" s="155"/>
      <c r="R7" s="133"/>
      <c r="S7" s="133"/>
      <c r="T7" s="133"/>
    </row>
    <row r="8" spans="2:24" ht="13.5" x14ac:dyDescent="0.15">
      <c r="B8" s="189"/>
      <c r="C8" s="176"/>
      <c r="D8" s="176"/>
      <c r="E8" s="152"/>
      <c r="F8" s="153"/>
      <c r="G8" s="153" t="s">
        <v>94</v>
      </c>
      <c r="H8" s="167"/>
      <c r="I8" s="152"/>
      <c r="J8" s="153"/>
      <c r="K8" s="153" t="s">
        <v>94</v>
      </c>
      <c r="L8" s="167"/>
      <c r="O8" s="155"/>
      <c r="P8" s="155"/>
      <c r="Q8" s="155"/>
      <c r="R8" s="133"/>
      <c r="S8" s="133"/>
      <c r="T8" s="133"/>
    </row>
    <row r="9" spans="2:24" ht="14.1" customHeight="1" x14ac:dyDescent="0.15">
      <c r="B9" s="194"/>
      <c r="C9" s="185"/>
      <c r="D9" s="239"/>
      <c r="E9" s="157"/>
      <c r="F9" s="158"/>
      <c r="G9" s="158"/>
      <c r="H9" s="162"/>
      <c r="I9" s="157"/>
      <c r="J9" s="158"/>
      <c r="K9" s="158"/>
      <c r="L9" s="162"/>
      <c r="O9" s="155"/>
      <c r="P9" s="155"/>
      <c r="Q9" s="155"/>
      <c r="R9" s="133"/>
      <c r="S9" s="133"/>
      <c r="T9" s="133"/>
    </row>
    <row r="10" spans="2:24" ht="14.1" customHeight="1" x14ac:dyDescent="0.15">
      <c r="B10" s="194"/>
      <c r="C10" s="185"/>
      <c r="D10" s="174"/>
      <c r="E10" s="157"/>
      <c r="F10" s="158"/>
      <c r="G10" s="158"/>
      <c r="H10" s="162"/>
      <c r="I10" s="157"/>
      <c r="J10" s="158"/>
      <c r="K10" s="158"/>
      <c r="L10" s="162"/>
      <c r="O10" s="155"/>
      <c r="P10" s="155"/>
      <c r="Q10" s="155"/>
      <c r="R10" s="133"/>
      <c r="S10" s="133"/>
      <c r="T10" s="133"/>
    </row>
    <row r="11" spans="2:24" ht="14.1" customHeight="1" x14ac:dyDescent="0.15">
      <c r="B11" s="194" t="s">
        <v>0</v>
      </c>
      <c r="C11" s="185">
        <v>20</v>
      </c>
      <c r="D11" s="195" t="s">
        <v>1</v>
      </c>
      <c r="E11" s="157">
        <v>1103</v>
      </c>
      <c r="F11" s="158">
        <v>1575</v>
      </c>
      <c r="G11" s="158">
        <v>1365</v>
      </c>
      <c r="H11" s="162">
        <v>7456</v>
      </c>
      <c r="I11" s="157">
        <v>2100</v>
      </c>
      <c r="J11" s="158">
        <v>2783</v>
      </c>
      <c r="K11" s="158">
        <v>2546</v>
      </c>
      <c r="L11" s="162">
        <v>108620</v>
      </c>
      <c r="N11" s="133"/>
      <c r="O11" s="133"/>
      <c r="P11" s="133"/>
      <c r="Q11" s="133"/>
      <c r="R11" s="133"/>
      <c r="S11" s="133"/>
      <c r="T11" s="133"/>
    </row>
    <row r="12" spans="2:24" ht="14.1" customHeight="1" x14ac:dyDescent="0.15">
      <c r="B12" s="194"/>
      <c r="C12" s="185">
        <v>21</v>
      </c>
      <c r="D12" s="140"/>
      <c r="E12" s="157">
        <v>945</v>
      </c>
      <c r="F12" s="158">
        <v>1575</v>
      </c>
      <c r="G12" s="158">
        <v>1290</v>
      </c>
      <c r="H12" s="162">
        <v>136215</v>
      </c>
      <c r="I12" s="157">
        <v>1785</v>
      </c>
      <c r="J12" s="158">
        <v>2625</v>
      </c>
      <c r="K12" s="158">
        <v>2255</v>
      </c>
      <c r="L12" s="162">
        <v>1075905</v>
      </c>
      <c r="N12" s="133"/>
      <c r="O12" s="155"/>
      <c r="P12" s="155"/>
      <c r="Q12" s="155"/>
      <c r="R12" s="155"/>
      <c r="S12" s="155"/>
      <c r="T12" s="133"/>
    </row>
    <row r="13" spans="2:24" ht="14.1" customHeight="1" x14ac:dyDescent="0.15">
      <c r="B13" s="194"/>
      <c r="C13" s="185">
        <v>22</v>
      </c>
      <c r="D13" s="140"/>
      <c r="E13" s="157">
        <v>945</v>
      </c>
      <c r="F13" s="158">
        <v>1418</v>
      </c>
      <c r="G13" s="158">
        <v>1181</v>
      </c>
      <c r="H13" s="162">
        <v>118099</v>
      </c>
      <c r="I13" s="157">
        <v>1995</v>
      </c>
      <c r="J13" s="158">
        <v>2478</v>
      </c>
      <c r="K13" s="158">
        <v>2233</v>
      </c>
      <c r="L13" s="162">
        <v>930206</v>
      </c>
      <c r="N13" s="133"/>
      <c r="O13" s="155"/>
      <c r="P13" s="155"/>
      <c r="Q13" s="155"/>
      <c r="R13" s="155"/>
      <c r="S13" s="155"/>
      <c r="T13" s="133"/>
    </row>
    <row r="14" spans="2:24" ht="14.1" customHeight="1" x14ac:dyDescent="0.15">
      <c r="B14" s="189"/>
      <c r="C14" s="192">
        <v>23</v>
      </c>
      <c r="D14" s="196"/>
      <c r="E14" s="164">
        <v>945</v>
      </c>
      <c r="F14" s="164">
        <v>1470</v>
      </c>
      <c r="G14" s="164">
        <v>1229.2130449979081</v>
      </c>
      <c r="H14" s="164">
        <v>111637.19999999998</v>
      </c>
      <c r="I14" s="164">
        <v>1680</v>
      </c>
      <c r="J14" s="164">
        <v>2625</v>
      </c>
      <c r="K14" s="164">
        <v>2319.6422999530664</v>
      </c>
      <c r="L14" s="165">
        <v>1074444.1000000001</v>
      </c>
      <c r="N14" s="133"/>
      <c r="O14" s="155"/>
      <c r="P14" s="155"/>
      <c r="Q14" s="155"/>
      <c r="R14" s="155"/>
      <c r="S14" s="155"/>
      <c r="T14" s="133"/>
    </row>
    <row r="15" spans="2:24" ht="14.1" customHeight="1" x14ac:dyDescent="0.15">
      <c r="B15" s="157"/>
      <c r="C15" s="148">
        <v>12</v>
      </c>
      <c r="D15" s="162"/>
      <c r="E15" s="158">
        <v>945</v>
      </c>
      <c r="F15" s="158">
        <v>1470</v>
      </c>
      <c r="G15" s="158">
        <v>1260.1203264636149</v>
      </c>
      <c r="H15" s="158">
        <v>9139</v>
      </c>
      <c r="I15" s="158">
        <v>2205</v>
      </c>
      <c r="J15" s="158">
        <v>2625</v>
      </c>
      <c r="K15" s="158">
        <v>2459.4610537183157</v>
      </c>
      <c r="L15" s="158">
        <v>146720.29999999999</v>
      </c>
    </row>
    <row r="16" spans="2:24" ht="14.1" customHeight="1" x14ac:dyDescent="0.15">
      <c r="B16" s="157" t="s">
        <v>95</v>
      </c>
      <c r="C16" s="148">
        <v>1</v>
      </c>
      <c r="D16" s="162" t="s">
        <v>112</v>
      </c>
      <c r="E16" s="158">
        <v>945</v>
      </c>
      <c r="F16" s="158">
        <v>1417.5</v>
      </c>
      <c r="G16" s="158">
        <v>1214.5742675971517</v>
      </c>
      <c r="H16" s="158">
        <v>8318.5</v>
      </c>
      <c r="I16" s="158">
        <v>1785</v>
      </c>
      <c r="J16" s="158">
        <v>2625</v>
      </c>
      <c r="K16" s="158">
        <v>2379.2945223757888</v>
      </c>
      <c r="L16" s="162">
        <v>89090.7</v>
      </c>
    </row>
    <row r="17" spans="2:12" ht="14.1" customHeight="1" x14ac:dyDescent="0.15">
      <c r="B17" s="157"/>
      <c r="C17" s="148">
        <v>2</v>
      </c>
      <c r="D17" s="162"/>
      <c r="E17" s="158">
        <v>945</v>
      </c>
      <c r="F17" s="158">
        <v>1470</v>
      </c>
      <c r="G17" s="158">
        <v>1237.5929717114127</v>
      </c>
      <c r="H17" s="158">
        <v>10874.4</v>
      </c>
      <c r="I17" s="158">
        <v>1785</v>
      </c>
      <c r="J17" s="158">
        <v>2625</v>
      </c>
      <c r="K17" s="158">
        <v>2298.7828551887978</v>
      </c>
      <c r="L17" s="162">
        <v>104853.2</v>
      </c>
    </row>
    <row r="18" spans="2:12" ht="14.1" customHeight="1" x14ac:dyDescent="0.15">
      <c r="B18" s="157"/>
      <c r="C18" s="148">
        <v>3</v>
      </c>
      <c r="D18" s="162"/>
      <c r="E18" s="158">
        <v>945</v>
      </c>
      <c r="F18" s="158">
        <v>1417.5</v>
      </c>
      <c r="G18" s="158">
        <v>1208.7147637606622</v>
      </c>
      <c r="H18" s="158">
        <v>8415.1</v>
      </c>
      <c r="I18" s="158">
        <v>1680</v>
      </c>
      <c r="J18" s="158">
        <v>2520</v>
      </c>
      <c r="K18" s="158">
        <v>2241.0034875496917</v>
      </c>
      <c r="L18" s="162">
        <v>85947.3</v>
      </c>
    </row>
    <row r="19" spans="2:12" ht="14.1" customHeight="1" x14ac:dyDescent="0.15">
      <c r="B19" s="157"/>
      <c r="C19" s="148">
        <v>4</v>
      </c>
      <c r="D19" s="162"/>
      <c r="E19" s="158">
        <v>945</v>
      </c>
      <c r="F19" s="158">
        <v>1417.5</v>
      </c>
      <c r="G19" s="158">
        <v>1219.3452528559906</v>
      </c>
      <c r="H19" s="158">
        <v>11213.9</v>
      </c>
      <c r="I19" s="158">
        <v>1680</v>
      </c>
      <c r="J19" s="158">
        <v>2520</v>
      </c>
      <c r="K19" s="158">
        <v>2266.5333592936431</v>
      </c>
      <c r="L19" s="162">
        <v>102372.9</v>
      </c>
    </row>
    <row r="20" spans="2:12" ht="14.1" customHeight="1" x14ac:dyDescent="0.15">
      <c r="B20" s="157"/>
      <c r="C20" s="148">
        <v>5</v>
      </c>
      <c r="D20" s="162"/>
      <c r="E20" s="158">
        <v>945</v>
      </c>
      <c r="F20" s="158">
        <v>1417.5</v>
      </c>
      <c r="G20" s="162">
        <v>1203.254103722162</v>
      </c>
      <c r="H20" s="158">
        <v>14356</v>
      </c>
      <c r="I20" s="158">
        <v>1680</v>
      </c>
      <c r="J20" s="158">
        <v>2520</v>
      </c>
      <c r="K20" s="158">
        <v>2284.803636513846</v>
      </c>
      <c r="L20" s="158">
        <v>139000.70000000001</v>
      </c>
    </row>
    <row r="21" spans="2:12" ht="14.1" customHeight="1" x14ac:dyDescent="0.15">
      <c r="B21" s="157"/>
      <c r="C21" s="148">
        <v>6</v>
      </c>
      <c r="D21" s="162"/>
      <c r="E21" s="158">
        <v>945</v>
      </c>
      <c r="F21" s="158">
        <v>1417.5</v>
      </c>
      <c r="G21" s="158">
        <v>1198.2705504053636</v>
      </c>
      <c r="H21" s="158">
        <v>12443.400000000001</v>
      </c>
      <c r="I21" s="158">
        <v>2100</v>
      </c>
      <c r="J21" s="158">
        <v>2520</v>
      </c>
      <c r="K21" s="158">
        <v>2326.4219203724597</v>
      </c>
      <c r="L21" s="162">
        <v>84336.200000000012</v>
      </c>
    </row>
    <row r="22" spans="2:12" ht="14.1" customHeight="1" x14ac:dyDescent="0.15">
      <c r="B22" s="157"/>
      <c r="C22" s="148">
        <v>7</v>
      </c>
      <c r="D22" s="162"/>
      <c r="E22" s="158">
        <v>1050</v>
      </c>
      <c r="F22" s="158">
        <v>1365</v>
      </c>
      <c r="G22" s="158">
        <v>1219.3972540200534</v>
      </c>
      <c r="H22" s="158">
        <v>10307.300000000001</v>
      </c>
      <c r="I22" s="158">
        <v>2152.5</v>
      </c>
      <c r="J22" s="158">
        <v>2415</v>
      </c>
      <c r="K22" s="158">
        <v>2305.0809531375953</v>
      </c>
      <c r="L22" s="162">
        <v>92175.3</v>
      </c>
    </row>
    <row r="23" spans="2:12" ht="14.1" customHeight="1" x14ac:dyDescent="0.15">
      <c r="B23" s="157"/>
      <c r="C23" s="148">
        <v>8</v>
      </c>
      <c r="D23" s="162"/>
      <c r="E23" s="158">
        <v>1050</v>
      </c>
      <c r="F23" s="158">
        <v>1365</v>
      </c>
      <c r="G23" s="158">
        <v>1209.4278765340275</v>
      </c>
      <c r="H23" s="158">
        <v>15411.6</v>
      </c>
      <c r="I23" s="158">
        <v>2047.5</v>
      </c>
      <c r="J23" s="158">
        <v>2415</v>
      </c>
      <c r="K23" s="158">
        <v>2277.3991384086071</v>
      </c>
      <c r="L23" s="162">
        <v>147040.1</v>
      </c>
    </row>
    <row r="24" spans="2:12" ht="14.1" customHeight="1" x14ac:dyDescent="0.15">
      <c r="B24" s="157"/>
      <c r="C24" s="148">
        <v>9</v>
      </c>
      <c r="D24" s="162"/>
      <c r="E24" s="158">
        <v>945</v>
      </c>
      <c r="F24" s="158">
        <v>1365</v>
      </c>
      <c r="G24" s="158">
        <v>1179.9425794747756</v>
      </c>
      <c r="H24" s="158">
        <v>13020.599999999999</v>
      </c>
      <c r="I24" s="158">
        <v>2100</v>
      </c>
      <c r="J24" s="158">
        <v>2415</v>
      </c>
      <c r="K24" s="158">
        <v>2283.8329979879272</v>
      </c>
      <c r="L24" s="162">
        <v>109063.5</v>
      </c>
    </row>
    <row r="25" spans="2:12" ht="14.1" customHeight="1" x14ac:dyDescent="0.15">
      <c r="B25" s="157"/>
      <c r="C25" s="148">
        <v>10</v>
      </c>
      <c r="D25" s="162"/>
      <c r="E25" s="158">
        <v>1050</v>
      </c>
      <c r="F25" s="158">
        <v>1365</v>
      </c>
      <c r="G25" s="158">
        <v>1227.602702213371</v>
      </c>
      <c r="H25" s="158">
        <v>16012</v>
      </c>
      <c r="I25" s="158">
        <v>2100</v>
      </c>
      <c r="J25" s="158">
        <v>2415</v>
      </c>
      <c r="K25" s="158">
        <v>2288.8595592849015</v>
      </c>
      <c r="L25" s="162">
        <v>119518.29999999999</v>
      </c>
    </row>
    <row r="26" spans="2:12" ht="14.1" customHeight="1" x14ac:dyDescent="0.15">
      <c r="B26" s="157"/>
      <c r="C26" s="148">
        <v>11</v>
      </c>
      <c r="D26" s="162"/>
      <c r="E26" s="158">
        <v>1050</v>
      </c>
      <c r="F26" s="158">
        <v>1365</v>
      </c>
      <c r="G26" s="158">
        <v>1255.5372267048413</v>
      </c>
      <c r="H26" s="158">
        <v>13801</v>
      </c>
      <c r="I26" s="158">
        <v>2100</v>
      </c>
      <c r="J26" s="158">
        <v>2625</v>
      </c>
      <c r="K26" s="158">
        <v>2348.7952157133545</v>
      </c>
      <c r="L26" s="162">
        <v>114678.90000000001</v>
      </c>
    </row>
    <row r="27" spans="2:12" ht="14.1" customHeight="1" x14ac:dyDescent="0.15">
      <c r="B27" s="150"/>
      <c r="C27" s="154">
        <v>12</v>
      </c>
      <c r="D27" s="163"/>
      <c r="E27" s="166">
        <v>1050</v>
      </c>
      <c r="F27" s="166">
        <v>1417.5</v>
      </c>
      <c r="G27" s="166">
        <v>1254.713172662591</v>
      </c>
      <c r="H27" s="166">
        <v>14600</v>
      </c>
      <c r="I27" s="166">
        <v>2310</v>
      </c>
      <c r="J27" s="166">
        <v>2730</v>
      </c>
      <c r="K27" s="166">
        <v>2561.6890458588805</v>
      </c>
      <c r="L27" s="163">
        <v>271915</v>
      </c>
    </row>
    <row r="28" spans="2:12" ht="14.1" customHeight="1" x14ac:dyDescent="0.15">
      <c r="B28" s="183"/>
      <c r="C28" s="200"/>
      <c r="D28" s="201"/>
      <c r="E28" s="158"/>
      <c r="F28" s="158"/>
      <c r="G28" s="158"/>
      <c r="H28" s="158"/>
      <c r="I28" s="157"/>
      <c r="J28" s="158"/>
      <c r="K28" s="158"/>
      <c r="L28" s="162"/>
    </row>
    <row r="29" spans="2:12" ht="14.1" customHeight="1" x14ac:dyDescent="0.15">
      <c r="B29" s="183"/>
      <c r="C29" s="200"/>
      <c r="D29" s="201"/>
      <c r="E29" s="157"/>
      <c r="F29" s="158"/>
      <c r="G29" s="158"/>
      <c r="H29" s="162"/>
      <c r="I29" s="157"/>
      <c r="J29" s="158"/>
      <c r="K29" s="158"/>
      <c r="L29" s="162"/>
    </row>
    <row r="30" spans="2:12" ht="14.1" customHeight="1" x14ac:dyDescent="0.15">
      <c r="B30" s="180" t="s">
        <v>120</v>
      </c>
      <c r="C30" s="200"/>
      <c r="D30" s="201"/>
      <c r="E30" s="157"/>
      <c r="F30" s="158"/>
      <c r="G30" s="158"/>
      <c r="H30" s="162"/>
      <c r="I30" s="157"/>
      <c r="J30" s="158"/>
      <c r="K30" s="158"/>
      <c r="L30" s="162"/>
    </row>
    <row r="31" spans="2:12" ht="14.1" customHeight="1" x14ac:dyDescent="0.15">
      <c r="B31" s="202">
        <v>41248</v>
      </c>
      <c r="C31" s="203"/>
      <c r="D31" s="204">
        <v>41254</v>
      </c>
      <c r="E31" s="588">
        <v>1050</v>
      </c>
      <c r="F31" s="302">
        <v>1365</v>
      </c>
      <c r="G31" s="302">
        <v>1238.8545706371185</v>
      </c>
      <c r="H31" s="590">
        <v>4103</v>
      </c>
      <c r="I31" s="588">
        <v>2310</v>
      </c>
      <c r="J31" s="302">
        <v>2625</v>
      </c>
      <c r="K31" s="589">
        <v>2479.7071443320256</v>
      </c>
      <c r="L31" s="302">
        <v>44367</v>
      </c>
    </row>
    <row r="32" spans="2:12" ht="14.1" customHeight="1" x14ac:dyDescent="0.15">
      <c r="B32" s="202" t="s">
        <v>121</v>
      </c>
      <c r="C32" s="203"/>
      <c r="D32" s="204"/>
      <c r="E32" s="588"/>
      <c r="F32" s="302"/>
      <c r="G32" s="302"/>
      <c r="H32" s="590"/>
      <c r="I32" s="588"/>
      <c r="J32" s="302"/>
      <c r="K32" s="302"/>
      <c r="L32" s="590"/>
    </row>
    <row r="33" spans="2:24" ht="14.1" customHeight="1" x14ac:dyDescent="0.15">
      <c r="B33" s="202">
        <v>41255</v>
      </c>
      <c r="C33" s="203"/>
      <c r="D33" s="204">
        <v>41261</v>
      </c>
      <c r="E33" s="588">
        <v>1155</v>
      </c>
      <c r="F33" s="302">
        <v>1365</v>
      </c>
      <c r="G33" s="302">
        <v>1259.8409690302158</v>
      </c>
      <c r="H33" s="302">
        <v>3888.4</v>
      </c>
      <c r="I33" s="302">
        <v>2415</v>
      </c>
      <c r="J33" s="302">
        <v>2677.5</v>
      </c>
      <c r="K33" s="302">
        <v>2566.1089507363608</v>
      </c>
      <c r="L33" s="302">
        <v>38635.800000000003</v>
      </c>
    </row>
    <row r="34" spans="2:24" ht="14.1" customHeight="1" x14ac:dyDescent="0.15">
      <c r="B34" s="202" t="s">
        <v>122</v>
      </c>
      <c r="C34" s="203"/>
      <c r="D34" s="204"/>
      <c r="E34" s="588"/>
      <c r="F34" s="302"/>
      <c r="G34" s="302"/>
      <c r="H34" s="302"/>
      <c r="I34" s="302"/>
      <c r="J34" s="302"/>
      <c r="K34" s="302"/>
      <c r="L34" s="302"/>
    </row>
    <row r="35" spans="2:24" ht="14.1" customHeight="1" x14ac:dyDescent="0.15">
      <c r="B35" s="202">
        <v>41262</v>
      </c>
      <c r="C35" s="203"/>
      <c r="D35" s="204">
        <v>41268</v>
      </c>
      <c r="E35" s="588">
        <v>1155</v>
      </c>
      <c r="F35" s="302">
        <v>1417.5</v>
      </c>
      <c r="G35" s="589">
        <v>1270.3085360708767</v>
      </c>
      <c r="H35" s="302">
        <v>4093.8</v>
      </c>
      <c r="I35" s="588">
        <v>2467.5</v>
      </c>
      <c r="J35" s="302">
        <v>2730</v>
      </c>
      <c r="K35" s="589">
        <v>2636.660332459649</v>
      </c>
      <c r="L35" s="302">
        <v>36657.4</v>
      </c>
      <c r="M35" s="242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</row>
    <row r="36" spans="2:24" ht="14.1" customHeight="1" x14ac:dyDescent="0.15">
      <c r="B36" s="202" t="s">
        <v>123</v>
      </c>
      <c r="C36" s="203"/>
      <c r="D36" s="204"/>
      <c r="E36" s="588"/>
      <c r="F36" s="302"/>
      <c r="G36" s="302"/>
      <c r="H36" s="590"/>
      <c r="I36" s="588"/>
      <c r="J36" s="302"/>
      <c r="K36" s="302"/>
      <c r="L36" s="590"/>
    </row>
    <row r="37" spans="2:24" ht="14.1" customHeight="1" x14ac:dyDescent="0.15">
      <c r="B37" s="202">
        <v>41634</v>
      </c>
      <c r="C37" s="203"/>
      <c r="D37" s="204">
        <v>41636</v>
      </c>
      <c r="E37" s="588"/>
      <c r="F37" s="302"/>
      <c r="G37" s="302"/>
      <c r="H37" s="590">
        <v>2515</v>
      </c>
      <c r="I37" s="588"/>
      <c r="J37" s="302"/>
      <c r="K37" s="302"/>
      <c r="L37" s="590">
        <v>152255</v>
      </c>
    </row>
    <row r="38" spans="2:24" s="133" customFormat="1" ht="14.1" customHeight="1" x14ac:dyDescent="0.15">
      <c r="B38" s="202" t="s">
        <v>124</v>
      </c>
      <c r="C38" s="203"/>
      <c r="D38" s="204"/>
      <c r="E38" s="157"/>
      <c r="F38" s="158"/>
      <c r="G38" s="158"/>
      <c r="H38" s="162"/>
      <c r="I38" s="157"/>
      <c r="J38" s="158"/>
      <c r="K38" s="158"/>
      <c r="L38" s="162"/>
    </row>
    <row r="39" spans="2:24" s="133" customFormat="1" ht="14.1" customHeight="1" x14ac:dyDescent="0.15">
      <c r="B39" s="214"/>
      <c r="C39" s="215"/>
      <c r="D39" s="216"/>
      <c r="E39" s="150"/>
      <c r="F39" s="166"/>
      <c r="G39" s="166"/>
      <c r="H39" s="163"/>
      <c r="I39" s="150"/>
      <c r="J39" s="166"/>
      <c r="K39" s="166"/>
      <c r="L39" s="163"/>
    </row>
    <row r="41" spans="2:24" x14ac:dyDescent="0.15">
      <c r="L41" s="133"/>
      <c r="M41" s="133"/>
    </row>
    <row r="42" spans="2:24" x14ac:dyDescent="0.15">
      <c r="L42" s="133"/>
      <c r="M42" s="133"/>
    </row>
    <row r="43" spans="2:24" x14ac:dyDescent="0.15">
      <c r="E43" s="174"/>
      <c r="F43" s="174"/>
      <c r="G43" s="174"/>
      <c r="H43" s="174"/>
      <c r="I43" s="174"/>
      <c r="J43" s="174"/>
      <c r="K43" s="174"/>
      <c r="L43" s="140"/>
      <c r="M43" s="133"/>
    </row>
    <row r="44" spans="2:24" x14ac:dyDescent="0.15">
      <c r="L44" s="133"/>
      <c r="M44" s="133"/>
    </row>
    <row r="45" spans="2:24" x14ac:dyDescent="0.15">
      <c r="L45" s="133"/>
      <c r="M45" s="133"/>
    </row>
    <row r="46" spans="2:24" x14ac:dyDescent="0.15">
      <c r="L46" s="133"/>
    </row>
    <row r="47" spans="2:24" x14ac:dyDescent="0.15">
      <c r="L47" s="133"/>
    </row>
    <row r="48" spans="2:24" x14ac:dyDescent="0.15">
      <c r="L48" s="133"/>
    </row>
    <row r="49" spans="12:12" x14ac:dyDescent="0.15">
      <c r="L49" s="133"/>
    </row>
    <row r="50" spans="12:12" x14ac:dyDescent="0.15">
      <c r="L50" s="133"/>
    </row>
    <row r="51" spans="12:12" x14ac:dyDescent="0.15">
      <c r="L51" s="133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4" customWidth="1"/>
    <col min="2" max="2" width="6" style="174" customWidth="1"/>
    <col min="3" max="3" width="3.125" style="174" customWidth="1"/>
    <col min="4" max="4" width="5.625" style="174" customWidth="1"/>
    <col min="5" max="5" width="5.5" style="174" customWidth="1"/>
    <col min="6" max="7" width="5.875" style="174" customWidth="1"/>
    <col min="8" max="8" width="7.625" style="174" customWidth="1"/>
    <col min="9" max="9" width="5.375" style="174" customWidth="1"/>
    <col min="10" max="11" width="5.875" style="174" customWidth="1"/>
    <col min="12" max="12" width="7.625" style="174" customWidth="1"/>
    <col min="13" max="13" width="5.375" style="174" customWidth="1"/>
    <col min="14" max="15" width="5.875" style="174" customWidth="1"/>
    <col min="16" max="16" width="7.625" style="174" customWidth="1"/>
    <col min="17" max="17" width="5.5" style="174" customWidth="1"/>
    <col min="18" max="19" width="5.875" style="174" customWidth="1"/>
    <col min="20" max="20" width="8" style="174" customWidth="1"/>
    <col min="21" max="21" width="5.5" style="174" customWidth="1"/>
    <col min="22" max="23" width="5.875" style="174" customWidth="1"/>
    <col min="24" max="24" width="7.75" style="174" customWidth="1"/>
    <col min="25" max="16384" width="7.5" style="174"/>
  </cols>
  <sheetData>
    <row r="3" spans="2:31" x14ac:dyDescent="0.15">
      <c r="B3" s="174" t="s">
        <v>454</v>
      </c>
    </row>
    <row r="4" spans="2:31" x14ac:dyDescent="0.15">
      <c r="X4" s="175" t="s">
        <v>82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119</v>
      </c>
      <c r="R6" s="198"/>
      <c r="S6" s="198"/>
      <c r="T6" s="199"/>
      <c r="U6" s="218" t="s">
        <v>127</v>
      </c>
      <c r="V6" s="219"/>
      <c r="W6" s="219"/>
      <c r="X6" s="220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21</v>
      </c>
      <c r="D9" s="239" t="s">
        <v>1</v>
      </c>
      <c r="E9" s="194">
        <v>1208</v>
      </c>
      <c r="F9" s="130">
        <v>1995</v>
      </c>
      <c r="G9" s="140">
        <v>1520</v>
      </c>
      <c r="H9" s="130">
        <v>219867</v>
      </c>
      <c r="I9" s="194">
        <v>945</v>
      </c>
      <c r="J9" s="130">
        <v>1428</v>
      </c>
      <c r="K9" s="140">
        <v>1202</v>
      </c>
      <c r="L9" s="130">
        <v>249096</v>
      </c>
      <c r="M9" s="194">
        <v>767</v>
      </c>
      <c r="N9" s="130">
        <v>1155</v>
      </c>
      <c r="O9" s="140">
        <v>980</v>
      </c>
      <c r="P9" s="130">
        <v>102515</v>
      </c>
      <c r="Q9" s="194">
        <v>2940</v>
      </c>
      <c r="R9" s="130">
        <v>4079</v>
      </c>
      <c r="S9" s="140">
        <v>3388</v>
      </c>
      <c r="T9" s="130">
        <v>62865</v>
      </c>
      <c r="U9" s="194">
        <v>1943</v>
      </c>
      <c r="V9" s="130">
        <v>3098</v>
      </c>
      <c r="W9" s="140">
        <v>2473</v>
      </c>
      <c r="X9" s="130">
        <v>146186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1082</v>
      </c>
      <c r="F10" s="130">
        <v>1995</v>
      </c>
      <c r="G10" s="140">
        <v>1562</v>
      </c>
      <c r="H10" s="130">
        <v>183463</v>
      </c>
      <c r="I10" s="194">
        <v>945</v>
      </c>
      <c r="J10" s="130">
        <v>1418</v>
      </c>
      <c r="K10" s="140">
        <v>1137</v>
      </c>
      <c r="L10" s="130">
        <v>199913</v>
      </c>
      <c r="M10" s="194">
        <v>725</v>
      </c>
      <c r="N10" s="130">
        <v>1155</v>
      </c>
      <c r="O10" s="140">
        <v>874</v>
      </c>
      <c r="P10" s="130">
        <v>161950</v>
      </c>
      <c r="Q10" s="194">
        <v>2940</v>
      </c>
      <c r="R10" s="130">
        <v>4095</v>
      </c>
      <c r="S10" s="140">
        <v>3253</v>
      </c>
      <c r="T10" s="130">
        <v>49295</v>
      </c>
      <c r="U10" s="194">
        <v>2258</v>
      </c>
      <c r="V10" s="130">
        <v>2730</v>
      </c>
      <c r="W10" s="140">
        <v>2491</v>
      </c>
      <c r="X10" s="130">
        <v>142297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6"/>
      <c r="E11" s="164">
        <v>998</v>
      </c>
      <c r="F11" s="164">
        <v>1995</v>
      </c>
      <c r="G11" s="165">
        <v>1451</v>
      </c>
      <c r="H11" s="164">
        <v>237416</v>
      </c>
      <c r="I11" s="164">
        <v>693</v>
      </c>
      <c r="J11" s="164">
        <v>1575</v>
      </c>
      <c r="K11" s="164">
        <v>1090</v>
      </c>
      <c r="L11" s="164">
        <v>196147</v>
      </c>
      <c r="M11" s="164">
        <v>630</v>
      </c>
      <c r="N11" s="164">
        <v>1155</v>
      </c>
      <c r="O11" s="164">
        <v>930</v>
      </c>
      <c r="P11" s="164">
        <v>202098</v>
      </c>
      <c r="Q11" s="164">
        <v>2940</v>
      </c>
      <c r="R11" s="164">
        <v>4200</v>
      </c>
      <c r="S11" s="164">
        <v>3535</v>
      </c>
      <c r="T11" s="164">
        <v>51393</v>
      </c>
      <c r="U11" s="164">
        <v>1774</v>
      </c>
      <c r="V11" s="164">
        <v>2730</v>
      </c>
      <c r="W11" s="164">
        <v>2284</v>
      </c>
      <c r="X11" s="165">
        <v>174727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12</v>
      </c>
      <c r="D12" s="162"/>
      <c r="E12" s="130">
        <v>1365</v>
      </c>
      <c r="F12" s="130">
        <v>1890</v>
      </c>
      <c r="G12" s="130">
        <v>1724</v>
      </c>
      <c r="H12" s="130">
        <v>24298</v>
      </c>
      <c r="I12" s="130">
        <v>893</v>
      </c>
      <c r="J12" s="130">
        <v>1575</v>
      </c>
      <c r="K12" s="130">
        <v>1133</v>
      </c>
      <c r="L12" s="130">
        <v>17817</v>
      </c>
      <c r="M12" s="130">
        <v>630</v>
      </c>
      <c r="N12" s="130">
        <v>1155</v>
      </c>
      <c r="O12" s="130">
        <v>921</v>
      </c>
      <c r="P12" s="130">
        <v>13079</v>
      </c>
      <c r="Q12" s="130">
        <v>3150</v>
      </c>
      <c r="R12" s="130">
        <v>4200</v>
      </c>
      <c r="S12" s="130">
        <v>3573</v>
      </c>
      <c r="T12" s="130">
        <v>4854</v>
      </c>
      <c r="U12" s="130">
        <v>1861</v>
      </c>
      <c r="V12" s="130">
        <v>2703</v>
      </c>
      <c r="W12" s="130">
        <v>2306</v>
      </c>
      <c r="X12" s="195">
        <v>14513</v>
      </c>
      <c r="Z12" s="140"/>
    </row>
    <row r="13" spans="2:31" ht="14.1" customHeight="1" x14ac:dyDescent="0.15">
      <c r="B13" s="157" t="s">
        <v>455</v>
      </c>
      <c r="C13" s="148">
        <v>1</v>
      </c>
      <c r="D13" s="162" t="s">
        <v>456</v>
      </c>
      <c r="E13" s="130">
        <v>1260</v>
      </c>
      <c r="F13" s="130">
        <v>1890</v>
      </c>
      <c r="G13" s="130">
        <v>1602</v>
      </c>
      <c r="H13" s="130">
        <v>16443</v>
      </c>
      <c r="I13" s="130">
        <v>840</v>
      </c>
      <c r="J13" s="130">
        <v>1523</v>
      </c>
      <c r="K13" s="130">
        <v>1087</v>
      </c>
      <c r="L13" s="130">
        <v>14764</v>
      </c>
      <c r="M13" s="130">
        <v>650</v>
      </c>
      <c r="N13" s="130">
        <v>1050</v>
      </c>
      <c r="O13" s="130">
        <v>849</v>
      </c>
      <c r="P13" s="130">
        <v>9847</v>
      </c>
      <c r="Q13" s="130">
        <v>2940</v>
      </c>
      <c r="R13" s="130">
        <v>4200</v>
      </c>
      <c r="S13" s="130">
        <v>3500</v>
      </c>
      <c r="T13" s="130">
        <v>3616</v>
      </c>
      <c r="U13" s="130">
        <v>1785</v>
      </c>
      <c r="V13" s="130">
        <v>2678</v>
      </c>
      <c r="W13" s="130">
        <v>2257</v>
      </c>
      <c r="X13" s="195">
        <v>15998</v>
      </c>
      <c r="Z13" s="140"/>
    </row>
    <row r="14" spans="2:31" ht="14.1" customHeight="1" x14ac:dyDescent="0.15">
      <c r="B14" s="157"/>
      <c r="C14" s="148">
        <v>2</v>
      </c>
      <c r="D14" s="162"/>
      <c r="E14" s="130">
        <v>1155</v>
      </c>
      <c r="F14" s="130">
        <v>1733</v>
      </c>
      <c r="G14" s="130">
        <v>1435</v>
      </c>
      <c r="H14" s="130">
        <v>18888</v>
      </c>
      <c r="I14" s="130">
        <v>840</v>
      </c>
      <c r="J14" s="130">
        <v>1365</v>
      </c>
      <c r="K14" s="130">
        <v>1070</v>
      </c>
      <c r="L14" s="130">
        <v>15506</v>
      </c>
      <c r="M14" s="130">
        <v>683</v>
      </c>
      <c r="N14" s="130">
        <v>1050</v>
      </c>
      <c r="O14" s="130">
        <v>847</v>
      </c>
      <c r="P14" s="130">
        <v>8746</v>
      </c>
      <c r="Q14" s="130">
        <v>2940</v>
      </c>
      <c r="R14" s="130">
        <v>3675</v>
      </c>
      <c r="S14" s="130">
        <v>3363</v>
      </c>
      <c r="T14" s="130">
        <v>3961</v>
      </c>
      <c r="U14" s="130">
        <v>1733</v>
      </c>
      <c r="V14" s="130">
        <v>2594</v>
      </c>
      <c r="W14" s="130">
        <v>2109</v>
      </c>
      <c r="X14" s="130">
        <v>14270</v>
      </c>
      <c r="Z14" s="140"/>
    </row>
    <row r="15" spans="2:31" ht="14.1" customHeight="1" x14ac:dyDescent="0.15">
      <c r="B15" s="157"/>
      <c r="C15" s="148">
        <v>3</v>
      </c>
      <c r="D15" s="162"/>
      <c r="E15" s="130">
        <v>1155</v>
      </c>
      <c r="F15" s="130">
        <v>1575</v>
      </c>
      <c r="G15" s="130">
        <v>1365</v>
      </c>
      <c r="H15" s="130">
        <v>18731</v>
      </c>
      <c r="I15" s="130">
        <v>840</v>
      </c>
      <c r="J15" s="130">
        <v>1365</v>
      </c>
      <c r="K15" s="130">
        <v>1063</v>
      </c>
      <c r="L15" s="130">
        <v>13882</v>
      </c>
      <c r="M15" s="130">
        <v>683</v>
      </c>
      <c r="N15" s="130">
        <v>1103</v>
      </c>
      <c r="O15" s="130">
        <v>877</v>
      </c>
      <c r="P15" s="130">
        <v>13083</v>
      </c>
      <c r="Q15" s="130">
        <v>2940</v>
      </c>
      <c r="R15" s="130">
        <v>3686</v>
      </c>
      <c r="S15" s="130">
        <v>3381</v>
      </c>
      <c r="T15" s="130">
        <v>4567</v>
      </c>
      <c r="U15" s="130">
        <v>1764</v>
      </c>
      <c r="V15" s="130">
        <v>2520</v>
      </c>
      <c r="W15" s="130">
        <v>2133</v>
      </c>
      <c r="X15" s="195">
        <v>16338</v>
      </c>
      <c r="Z15" s="140"/>
    </row>
    <row r="16" spans="2:31" ht="14.1" customHeight="1" x14ac:dyDescent="0.15">
      <c r="B16" s="157"/>
      <c r="C16" s="148">
        <v>4</v>
      </c>
      <c r="D16" s="162"/>
      <c r="E16" s="130">
        <v>1050</v>
      </c>
      <c r="F16" s="130">
        <v>1575</v>
      </c>
      <c r="G16" s="130">
        <v>1361</v>
      </c>
      <c r="H16" s="130">
        <v>32298</v>
      </c>
      <c r="I16" s="130">
        <v>840</v>
      </c>
      <c r="J16" s="130">
        <v>1365</v>
      </c>
      <c r="K16" s="130">
        <v>1042</v>
      </c>
      <c r="L16" s="130">
        <v>24108</v>
      </c>
      <c r="M16" s="130">
        <v>840</v>
      </c>
      <c r="N16" s="130">
        <v>1229</v>
      </c>
      <c r="O16" s="130">
        <v>1074</v>
      </c>
      <c r="P16" s="130">
        <v>25728</v>
      </c>
      <c r="Q16" s="130">
        <v>2940</v>
      </c>
      <c r="R16" s="130">
        <v>3780</v>
      </c>
      <c r="S16" s="130">
        <v>3257</v>
      </c>
      <c r="T16" s="130">
        <v>6083</v>
      </c>
      <c r="U16" s="130">
        <v>1785</v>
      </c>
      <c r="V16" s="195">
        <v>2415</v>
      </c>
      <c r="W16" s="195">
        <v>2122</v>
      </c>
      <c r="X16" s="130">
        <v>14805</v>
      </c>
      <c r="Z16" s="140"/>
    </row>
    <row r="17" spans="2:24" ht="14.1" customHeight="1" x14ac:dyDescent="0.15">
      <c r="B17" s="157"/>
      <c r="C17" s="148">
        <v>5</v>
      </c>
      <c r="D17" s="162"/>
      <c r="E17" s="130">
        <v>1050</v>
      </c>
      <c r="F17" s="130">
        <v>1575</v>
      </c>
      <c r="G17" s="130">
        <v>1359</v>
      </c>
      <c r="H17" s="130">
        <v>43530</v>
      </c>
      <c r="I17" s="130">
        <v>840</v>
      </c>
      <c r="J17" s="130">
        <v>1365</v>
      </c>
      <c r="K17" s="130">
        <v>1072</v>
      </c>
      <c r="L17" s="130">
        <v>36923</v>
      </c>
      <c r="M17" s="130">
        <v>840</v>
      </c>
      <c r="N17" s="130">
        <v>1222</v>
      </c>
      <c r="O17" s="130">
        <v>1020</v>
      </c>
      <c r="P17" s="130">
        <v>24357</v>
      </c>
      <c r="Q17" s="130">
        <v>2940</v>
      </c>
      <c r="R17" s="130">
        <v>4095</v>
      </c>
      <c r="S17" s="130">
        <v>3337</v>
      </c>
      <c r="T17" s="130">
        <v>8634</v>
      </c>
      <c r="U17" s="130">
        <v>1890</v>
      </c>
      <c r="V17" s="130">
        <v>2520</v>
      </c>
      <c r="W17" s="130">
        <v>2205</v>
      </c>
      <c r="X17" s="195">
        <v>26038</v>
      </c>
    </row>
    <row r="18" spans="2:24" ht="14.1" customHeight="1" x14ac:dyDescent="0.15">
      <c r="B18" s="157"/>
      <c r="C18" s="148">
        <v>6</v>
      </c>
      <c r="D18" s="162"/>
      <c r="E18" s="130">
        <v>1155</v>
      </c>
      <c r="F18" s="130">
        <v>1575</v>
      </c>
      <c r="G18" s="130">
        <v>1357</v>
      </c>
      <c r="H18" s="130">
        <v>32160</v>
      </c>
      <c r="I18" s="130">
        <v>893</v>
      </c>
      <c r="J18" s="130">
        <v>1365</v>
      </c>
      <c r="K18" s="130">
        <v>1044</v>
      </c>
      <c r="L18" s="130">
        <v>30910</v>
      </c>
      <c r="M18" s="130">
        <v>893</v>
      </c>
      <c r="N18" s="130">
        <v>1260</v>
      </c>
      <c r="O18" s="195">
        <v>1081</v>
      </c>
      <c r="P18" s="130">
        <v>17590</v>
      </c>
      <c r="Q18" s="130">
        <v>3045</v>
      </c>
      <c r="R18" s="130">
        <v>4095</v>
      </c>
      <c r="S18" s="130">
        <v>3411</v>
      </c>
      <c r="T18" s="130">
        <v>6223</v>
      </c>
      <c r="U18" s="130">
        <v>2205</v>
      </c>
      <c r="V18" s="130">
        <v>2730</v>
      </c>
      <c r="W18" s="195">
        <v>2424</v>
      </c>
      <c r="X18" s="195">
        <v>16861</v>
      </c>
    </row>
    <row r="19" spans="2:24" ht="14.1" customHeight="1" x14ac:dyDescent="0.15">
      <c r="B19" s="157"/>
      <c r="C19" s="148">
        <v>7</v>
      </c>
      <c r="D19" s="162"/>
      <c r="E19" s="130">
        <v>1155</v>
      </c>
      <c r="F19" s="130">
        <v>1575</v>
      </c>
      <c r="G19" s="130">
        <v>1298</v>
      </c>
      <c r="H19" s="130">
        <v>39736</v>
      </c>
      <c r="I19" s="130">
        <v>840</v>
      </c>
      <c r="J19" s="130">
        <v>1365</v>
      </c>
      <c r="K19" s="130">
        <v>1093</v>
      </c>
      <c r="L19" s="130">
        <v>26072</v>
      </c>
      <c r="M19" s="130">
        <v>893</v>
      </c>
      <c r="N19" s="130">
        <v>1260</v>
      </c>
      <c r="O19" s="130">
        <v>1148</v>
      </c>
      <c r="P19" s="130">
        <v>15979</v>
      </c>
      <c r="Q19" s="130">
        <v>3150</v>
      </c>
      <c r="R19" s="130">
        <v>4095</v>
      </c>
      <c r="S19" s="130">
        <v>3530</v>
      </c>
      <c r="T19" s="130">
        <v>7621</v>
      </c>
      <c r="U19" s="130">
        <v>2310</v>
      </c>
      <c r="V19" s="130">
        <v>2730</v>
      </c>
      <c r="W19" s="130">
        <v>2497</v>
      </c>
      <c r="X19" s="195">
        <v>23050</v>
      </c>
    </row>
    <row r="20" spans="2:24" ht="14.1" customHeight="1" x14ac:dyDescent="0.15">
      <c r="B20" s="157"/>
      <c r="C20" s="148">
        <v>8</v>
      </c>
      <c r="D20" s="162"/>
      <c r="E20" s="130">
        <v>1155</v>
      </c>
      <c r="F20" s="130">
        <v>1523</v>
      </c>
      <c r="G20" s="130">
        <v>1263</v>
      </c>
      <c r="H20" s="130">
        <v>34935</v>
      </c>
      <c r="I20" s="130">
        <v>840</v>
      </c>
      <c r="J20" s="130">
        <v>1208</v>
      </c>
      <c r="K20" s="130">
        <v>998</v>
      </c>
      <c r="L20" s="130">
        <v>16306</v>
      </c>
      <c r="M20" s="130">
        <v>840</v>
      </c>
      <c r="N20" s="130">
        <v>1229</v>
      </c>
      <c r="O20" s="130">
        <v>1013</v>
      </c>
      <c r="P20" s="130">
        <v>9632</v>
      </c>
      <c r="Q20" s="130">
        <v>3360</v>
      </c>
      <c r="R20" s="130">
        <v>3990</v>
      </c>
      <c r="S20" s="130">
        <v>3685</v>
      </c>
      <c r="T20" s="130">
        <v>6361</v>
      </c>
      <c r="U20" s="130">
        <v>2310</v>
      </c>
      <c r="V20" s="130">
        <v>2730</v>
      </c>
      <c r="W20" s="130">
        <v>2477</v>
      </c>
      <c r="X20" s="195">
        <v>20445</v>
      </c>
    </row>
    <row r="21" spans="2:24" ht="14.1" customHeight="1" x14ac:dyDescent="0.15">
      <c r="B21" s="157"/>
      <c r="C21" s="148">
        <v>9</v>
      </c>
      <c r="D21" s="162"/>
      <c r="E21" s="130">
        <v>1260</v>
      </c>
      <c r="F21" s="130">
        <v>1680</v>
      </c>
      <c r="G21" s="130">
        <v>1457</v>
      </c>
      <c r="H21" s="130">
        <v>25339</v>
      </c>
      <c r="I21" s="130">
        <v>893</v>
      </c>
      <c r="J21" s="130">
        <v>1260</v>
      </c>
      <c r="K21" s="130">
        <v>1055</v>
      </c>
      <c r="L21" s="130">
        <v>18733</v>
      </c>
      <c r="M21" s="130">
        <v>819</v>
      </c>
      <c r="N21" s="130">
        <v>1100</v>
      </c>
      <c r="O21" s="130">
        <v>907</v>
      </c>
      <c r="P21" s="130">
        <v>4678</v>
      </c>
      <c r="Q21" s="130">
        <v>3360</v>
      </c>
      <c r="R21" s="130">
        <v>4200</v>
      </c>
      <c r="S21" s="130">
        <v>3696</v>
      </c>
      <c r="T21" s="130">
        <v>5962</v>
      </c>
      <c r="U21" s="130">
        <v>2205</v>
      </c>
      <c r="V21" s="130">
        <v>2625</v>
      </c>
      <c r="W21" s="130">
        <v>2380</v>
      </c>
      <c r="X21" s="195">
        <v>19501</v>
      </c>
    </row>
    <row r="22" spans="2:24" ht="14.1" customHeight="1" x14ac:dyDescent="0.15">
      <c r="B22" s="157"/>
      <c r="C22" s="148">
        <v>10</v>
      </c>
      <c r="D22" s="162"/>
      <c r="E22" s="130">
        <v>1344</v>
      </c>
      <c r="F22" s="130">
        <v>1732.5</v>
      </c>
      <c r="G22" s="130">
        <v>1558.4936622511782</v>
      </c>
      <c r="H22" s="130">
        <v>43729.3</v>
      </c>
      <c r="I22" s="130">
        <v>856.48500000000013</v>
      </c>
      <c r="J22" s="130">
        <v>1281</v>
      </c>
      <c r="K22" s="130">
        <v>1015.6765181446854</v>
      </c>
      <c r="L22" s="130">
        <v>31525.800000000003</v>
      </c>
      <c r="M22" s="130">
        <v>735</v>
      </c>
      <c r="N22" s="130">
        <v>1050</v>
      </c>
      <c r="O22" s="130">
        <v>873.49725736530138</v>
      </c>
      <c r="P22" s="130">
        <v>14764.6</v>
      </c>
      <c r="Q22" s="130">
        <v>3360</v>
      </c>
      <c r="R22" s="130">
        <v>4095</v>
      </c>
      <c r="S22" s="130">
        <v>3660.8542596607567</v>
      </c>
      <c r="T22" s="130">
        <v>7004.9</v>
      </c>
      <c r="U22" s="130">
        <v>2257.5</v>
      </c>
      <c r="V22" s="130">
        <v>2677.5</v>
      </c>
      <c r="W22" s="130">
        <v>2426.0272433361224</v>
      </c>
      <c r="X22" s="195">
        <v>19682.400000000001</v>
      </c>
    </row>
    <row r="23" spans="2:24" ht="14.1" customHeight="1" x14ac:dyDescent="0.15">
      <c r="B23" s="157"/>
      <c r="C23" s="148">
        <v>11</v>
      </c>
      <c r="D23" s="162"/>
      <c r="E23" s="130">
        <v>1470</v>
      </c>
      <c r="F23" s="130">
        <v>2100</v>
      </c>
      <c r="G23" s="130">
        <v>1711.3449584337736</v>
      </c>
      <c r="H23" s="130">
        <v>26714.5</v>
      </c>
      <c r="I23" s="130">
        <v>871.5</v>
      </c>
      <c r="J23" s="130">
        <v>1207.5</v>
      </c>
      <c r="K23" s="130">
        <v>1017.7132277441217</v>
      </c>
      <c r="L23" s="130">
        <v>23079.1</v>
      </c>
      <c r="M23" s="130">
        <v>735</v>
      </c>
      <c r="N23" s="130">
        <v>950.04</v>
      </c>
      <c r="O23" s="130">
        <v>833.88059224541985</v>
      </c>
      <c r="P23" s="130">
        <v>7152.3</v>
      </c>
      <c r="Q23" s="130">
        <v>3360</v>
      </c>
      <c r="R23" s="130">
        <v>4200</v>
      </c>
      <c r="S23" s="130">
        <v>3802.4732461355534</v>
      </c>
      <c r="T23" s="130">
        <v>6001.7000000000007</v>
      </c>
      <c r="U23" s="130">
        <v>2310</v>
      </c>
      <c r="V23" s="130">
        <v>2730</v>
      </c>
      <c r="W23" s="195">
        <v>2515.9316826370255</v>
      </c>
      <c r="X23" s="195">
        <v>20576.099999999999</v>
      </c>
    </row>
    <row r="24" spans="2:24" ht="14.1" customHeight="1" x14ac:dyDescent="0.15">
      <c r="B24" s="150"/>
      <c r="C24" s="154">
        <v>12</v>
      </c>
      <c r="D24" s="163"/>
      <c r="E24" s="129">
        <v>1680</v>
      </c>
      <c r="F24" s="129">
        <v>2257.5</v>
      </c>
      <c r="G24" s="129">
        <v>1995.8765512831699</v>
      </c>
      <c r="H24" s="129">
        <v>30495.8</v>
      </c>
      <c r="I24" s="129">
        <v>945</v>
      </c>
      <c r="J24" s="129">
        <v>1281</v>
      </c>
      <c r="K24" s="129">
        <v>1120.8863431616558</v>
      </c>
      <c r="L24" s="129">
        <v>15032.5</v>
      </c>
      <c r="M24" s="129">
        <v>735</v>
      </c>
      <c r="N24" s="129">
        <v>945</v>
      </c>
      <c r="O24" s="129">
        <v>816.57194810300768</v>
      </c>
      <c r="P24" s="129">
        <v>7158.7</v>
      </c>
      <c r="Q24" s="129">
        <v>3465</v>
      </c>
      <c r="R24" s="129">
        <v>4462.5</v>
      </c>
      <c r="S24" s="129">
        <v>3956.9725261864355</v>
      </c>
      <c r="T24" s="129">
        <v>5562.7999999999993</v>
      </c>
      <c r="U24" s="129">
        <v>2362.5</v>
      </c>
      <c r="V24" s="129">
        <v>3026.1</v>
      </c>
      <c r="W24" s="129">
        <v>2721.5812260536404</v>
      </c>
      <c r="X24" s="196">
        <v>16054.7</v>
      </c>
    </row>
    <row r="25" spans="2:24" x14ac:dyDescent="0.15">
      <c r="B25" s="183"/>
      <c r="C25" s="200"/>
      <c r="D25" s="201"/>
      <c r="E25" s="194"/>
      <c r="F25" s="130"/>
      <c r="G25" s="140"/>
      <c r="H25" s="130"/>
      <c r="I25" s="194"/>
      <c r="J25" s="130"/>
      <c r="K25" s="140"/>
      <c r="L25" s="130"/>
      <c r="M25" s="194"/>
      <c r="N25" s="130"/>
      <c r="O25" s="130"/>
      <c r="P25" s="130"/>
      <c r="Q25" s="140"/>
      <c r="R25" s="130"/>
      <c r="S25" s="140"/>
      <c r="T25" s="130"/>
      <c r="U25" s="194"/>
      <c r="V25" s="130"/>
      <c r="W25" s="140"/>
      <c r="X25" s="130"/>
    </row>
    <row r="26" spans="2:24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4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4" x14ac:dyDescent="0.15">
      <c r="B28" s="202">
        <v>41247</v>
      </c>
      <c r="C28" s="203"/>
      <c r="D28" s="204">
        <v>41253</v>
      </c>
      <c r="E28" s="615">
        <v>1680</v>
      </c>
      <c r="F28" s="616">
        <v>2173.5</v>
      </c>
      <c r="G28" s="617">
        <v>1920.5549329307235</v>
      </c>
      <c r="H28" s="241">
        <v>6476.7</v>
      </c>
      <c r="I28" s="615">
        <v>945</v>
      </c>
      <c r="J28" s="616">
        <v>1260</v>
      </c>
      <c r="K28" s="617">
        <v>1116.9407791528672</v>
      </c>
      <c r="L28" s="241">
        <v>4977.3999999999996</v>
      </c>
      <c r="M28" s="615">
        <v>735</v>
      </c>
      <c r="N28" s="616">
        <v>945</v>
      </c>
      <c r="O28" s="617">
        <v>822.11325279801031</v>
      </c>
      <c r="P28" s="241">
        <v>2782.2</v>
      </c>
      <c r="Q28" s="615">
        <v>3465</v>
      </c>
      <c r="R28" s="616">
        <v>4305</v>
      </c>
      <c r="S28" s="617">
        <v>3890.4920749279531</v>
      </c>
      <c r="T28" s="241">
        <v>1264.5999999999999</v>
      </c>
      <c r="U28" s="615">
        <v>2362.5</v>
      </c>
      <c r="V28" s="616">
        <v>2845.5</v>
      </c>
      <c r="W28" s="617">
        <v>2636.8717198414201</v>
      </c>
      <c r="X28" s="241">
        <v>3856</v>
      </c>
    </row>
    <row r="29" spans="2:24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</row>
    <row r="30" spans="2:24" x14ac:dyDescent="0.15">
      <c r="B30" s="202">
        <v>41254</v>
      </c>
      <c r="C30" s="203"/>
      <c r="D30" s="204">
        <v>41260</v>
      </c>
      <c r="E30" s="615">
        <v>1785</v>
      </c>
      <c r="F30" s="616">
        <v>2173.5</v>
      </c>
      <c r="G30" s="617">
        <v>1954.0415175995386</v>
      </c>
      <c r="H30" s="241">
        <v>7085.9</v>
      </c>
      <c r="I30" s="615">
        <v>945</v>
      </c>
      <c r="J30" s="616">
        <v>1207.5</v>
      </c>
      <c r="K30" s="617">
        <v>1130.5727666217272</v>
      </c>
      <c r="L30" s="241">
        <v>4556</v>
      </c>
      <c r="M30" s="615">
        <v>787.5</v>
      </c>
      <c r="N30" s="616">
        <v>945</v>
      </c>
      <c r="O30" s="617">
        <v>824.90148405431012</v>
      </c>
      <c r="P30" s="241">
        <v>1498.5</v>
      </c>
      <c r="Q30" s="615">
        <v>3465</v>
      </c>
      <c r="R30" s="616">
        <v>4410</v>
      </c>
      <c r="S30" s="617">
        <v>3923.7058452101755</v>
      </c>
      <c r="T30" s="241">
        <v>1615.9</v>
      </c>
      <c r="U30" s="615">
        <v>2415</v>
      </c>
      <c r="V30" s="616">
        <v>2845.5</v>
      </c>
      <c r="W30" s="617">
        <v>2670.8887409661465</v>
      </c>
      <c r="X30" s="241">
        <v>4356.1000000000004</v>
      </c>
    </row>
    <row r="31" spans="2:24" x14ac:dyDescent="0.15">
      <c r="B31" s="202" t="s">
        <v>122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  <c r="M31" s="207"/>
      <c r="N31" s="208"/>
      <c r="O31" s="209"/>
      <c r="P31" s="208"/>
      <c r="Q31" s="207"/>
      <c r="R31" s="208"/>
      <c r="S31" s="209"/>
      <c r="T31" s="208"/>
      <c r="U31" s="207"/>
      <c r="V31" s="208"/>
      <c r="W31" s="209"/>
      <c r="X31" s="208"/>
    </row>
    <row r="32" spans="2:24" x14ac:dyDescent="0.15">
      <c r="B32" s="202">
        <v>41261</v>
      </c>
      <c r="C32" s="203"/>
      <c r="D32" s="204">
        <v>41264</v>
      </c>
      <c r="E32" s="207">
        <v>1785</v>
      </c>
      <c r="F32" s="208">
        <v>2257.5</v>
      </c>
      <c r="G32" s="209">
        <v>2023.1890923781307</v>
      </c>
      <c r="H32" s="206">
        <v>4912.5</v>
      </c>
      <c r="I32" s="207">
        <v>945</v>
      </c>
      <c r="J32" s="208">
        <v>1281</v>
      </c>
      <c r="K32" s="209">
        <v>1151.2283723630737</v>
      </c>
      <c r="L32" s="206">
        <v>2339.1</v>
      </c>
      <c r="M32" s="207">
        <v>735</v>
      </c>
      <c r="N32" s="208">
        <v>840</v>
      </c>
      <c r="O32" s="209">
        <v>815.08119658119654</v>
      </c>
      <c r="P32" s="206">
        <v>1592.5</v>
      </c>
      <c r="Q32" s="207">
        <v>3570</v>
      </c>
      <c r="R32" s="208">
        <v>4462.5</v>
      </c>
      <c r="S32" s="209">
        <v>3994.7555160142347</v>
      </c>
      <c r="T32" s="206">
        <v>960.1</v>
      </c>
      <c r="U32" s="207">
        <v>2520</v>
      </c>
      <c r="V32" s="208">
        <v>3026.1</v>
      </c>
      <c r="W32" s="209">
        <v>2767.4219022687607</v>
      </c>
      <c r="X32" s="206">
        <v>2657.5</v>
      </c>
    </row>
    <row r="33" spans="2:26" x14ac:dyDescent="0.15">
      <c r="B33" s="202" t="s">
        <v>123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6" ht="12" customHeight="1" x14ac:dyDescent="0.15">
      <c r="B34" s="202">
        <v>41268</v>
      </c>
      <c r="C34" s="203"/>
      <c r="D34" s="204">
        <v>41271</v>
      </c>
      <c r="E34" s="207">
        <v>1785</v>
      </c>
      <c r="F34" s="208">
        <v>2257.5</v>
      </c>
      <c r="G34" s="209">
        <v>2026.114200179624</v>
      </c>
      <c r="H34" s="206">
        <v>12020.7</v>
      </c>
      <c r="I34" s="207">
        <v>945</v>
      </c>
      <c r="J34" s="208">
        <v>1207.5</v>
      </c>
      <c r="K34" s="209">
        <v>1073.5736224028908</v>
      </c>
      <c r="L34" s="206">
        <v>3160</v>
      </c>
      <c r="M34" s="207">
        <v>735</v>
      </c>
      <c r="N34" s="208">
        <v>892.5</v>
      </c>
      <c r="O34" s="209">
        <v>803.12163173652709</v>
      </c>
      <c r="P34" s="206">
        <v>1285.5</v>
      </c>
      <c r="Q34" s="207">
        <v>3570</v>
      </c>
      <c r="R34" s="208">
        <v>4462.5</v>
      </c>
      <c r="S34" s="209">
        <v>4003.0080131723385</v>
      </c>
      <c r="T34" s="206">
        <v>1722.2</v>
      </c>
      <c r="U34" s="207">
        <v>2520</v>
      </c>
      <c r="V34" s="208">
        <v>2940</v>
      </c>
      <c r="W34" s="209">
        <v>2771.3105482526462</v>
      </c>
      <c r="X34" s="206">
        <v>5185.1000000000004</v>
      </c>
    </row>
    <row r="35" spans="2:26" ht="12" customHeight="1" x14ac:dyDescent="0.15">
      <c r="B35" s="202" t="s">
        <v>124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6" ht="12" customHeight="1" x14ac:dyDescent="0.15">
      <c r="B36" s="214"/>
      <c r="C36" s="215"/>
      <c r="D36" s="216"/>
      <c r="E36" s="619"/>
      <c r="F36" s="620"/>
      <c r="G36" s="621"/>
      <c r="H36" s="620"/>
      <c r="I36" s="619"/>
      <c r="J36" s="620"/>
      <c r="K36" s="621"/>
      <c r="L36" s="620"/>
      <c r="M36" s="619"/>
      <c r="N36" s="620"/>
      <c r="O36" s="621"/>
      <c r="P36" s="620"/>
      <c r="Q36" s="619"/>
      <c r="R36" s="620"/>
      <c r="S36" s="621"/>
      <c r="T36" s="620"/>
      <c r="U36" s="619"/>
      <c r="V36" s="620"/>
      <c r="W36" s="621"/>
      <c r="X36" s="620"/>
    </row>
    <row r="37" spans="2:26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6" ht="12.75" customHeight="1" x14ac:dyDescent="0.15">
      <c r="B38" s="175" t="s">
        <v>102</v>
      </c>
      <c r="C38" s="174" t="s">
        <v>457</v>
      </c>
      <c r="W38" s="140"/>
      <c r="X38" s="140"/>
      <c r="Y38" s="140"/>
      <c r="Z38" s="140"/>
    </row>
    <row r="39" spans="2:26" ht="12.75" customHeight="1" x14ac:dyDescent="0.15">
      <c r="B39" s="217" t="s">
        <v>104</v>
      </c>
      <c r="C39" s="174" t="s">
        <v>105</v>
      </c>
      <c r="W39" s="140"/>
      <c r="X39" s="140"/>
      <c r="Y39" s="140"/>
      <c r="Z39" s="140"/>
    </row>
    <row r="40" spans="2:26" x14ac:dyDescent="0.15">
      <c r="B40" s="217"/>
      <c r="W40" s="140"/>
      <c r="X40" s="140"/>
      <c r="Y40" s="140"/>
      <c r="Z40" s="140"/>
    </row>
    <row r="41" spans="2:26" x14ac:dyDescent="0.15">
      <c r="B41" s="217"/>
      <c r="W41" s="140"/>
      <c r="X41" s="140"/>
      <c r="Y41" s="140"/>
      <c r="Z41" s="140"/>
    </row>
    <row r="42" spans="2:26" x14ac:dyDescent="0.15">
      <c r="W42" s="140"/>
      <c r="X42" s="140"/>
      <c r="Y42" s="140"/>
      <c r="Z42" s="140"/>
    </row>
    <row r="43" spans="2:26" x14ac:dyDescent="0.15">
      <c r="W43" s="140"/>
      <c r="X43" s="140"/>
      <c r="Y43" s="140"/>
      <c r="Z43" s="140"/>
    </row>
    <row r="44" spans="2:26" x14ac:dyDescent="0.15">
      <c r="W44" s="140"/>
      <c r="X44" s="140"/>
      <c r="Y44" s="140"/>
      <c r="Z44" s="140"/>
    </row>
    <row r="45" spans="2:26" x14ac:dyDescent="0.15">
      <c r="W45" s="140"/>
      <c r="X45" s="140"/>
      <c r="Y45" s="140"/>
      <c r="Z45" s="140"/>
    </row>
    <row r="46" spans="2:26" x14ac:dyDescent="0.15">
      <c r="W46" s="140"/>
      <c r="X46" s="140"/>
      <c r="Y46" s="140"/>
      <c r="Z46" s="140"/>
    </row>
    <row r="47" spans="2:26" x14ac:dyDescent="0.15">
      <c r="W47" s="140"/>
      <c r="X47" s="140"/>
      <c r="Y47" s="140"/>
      <c r="Z47" s="140"/>
    </row>
    <row r="48" spans="2:26" x14ac:dyDescent="0.15">
      <c r="W48" s="140"/>
      <c r="X48" s="140"/>
      <c r="Y48" s="140"/>
      <c r="Z48" s="140"/>
    </row>
    <row r="49" spans="23:26" x14ac:dyDescent="0.15">
      <c r="W49" s="140"/>
      <c r="X49" s="140"/>
      <c r="Y49" s="140"/>
      <c r="Z49" s="140"/>
    </row>
    <row r="50" spans="23:26" x14ac:dyDescent="0.15">
      <c r="W50" s="140"/>
      <c r="X50" s="140"/>
      <c r="Y50" s="140"/>
      <c r="Z50" s="140"/>
    </row>
    <row r="51" spans="23:26" x14ac:dyDescent="0.15">
      <c r="W51" s="140"/>
      <c r="X51" s="140"/>
      <c r="Y51" s="140"/>
      <c r="Z51" s="14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topLeftCell="A3" zoomScale="85" zoomScaleNormal="85" workbookViewId="0">
      <selection activeCell="A3" sqref="A3"/>
    </sheetView>
  </sheetViews>
  <sheetFormatPr defaultColWidth="7.5" defaultRowHeight="12" x14ac:dyDescent="0.15"/>
  <cols>
    <col min="1" max="1" width="0.75" style="174" customWidth="1"/>
    <col min="2" max="2" width="5.75" style="174" customWidth="1"/>
    <col min="3" max="3" width="3.375" style="174" customWidth="1"/>
    <col min="4" max="4" width="5.25" style="174" customWidth="1"/>
    <col min="5" max="5" width="5.5" style="174" customWidth="1"/>
    <col min="6" max="7" width="5.875" style="174" customWidth="1"/>
    <col min="8" max="8" width="7.75" style="174" customWidth="1"/>
    <col min="9" max="9" width="5.75" style="174" customWidth="1"/>
    <col min="10" max="11" width="5.875" style="174" customWidth="1"/>
    <col min="12" max="12" width="7.5" style="174" customWidth="1"/>
    <col min="13" max="13" width="5.375" style="174" customWidth="1"/>
    <col min="14" max="15" width="5.875" style="174" customWidth="1"/>
    <col min="16" max="16" width="7.625" style="174" customWidth="1"/>
    <col min="17" max="17" width="5.5" style="174" customWidth="1"/>
    <col min="18" max="19" width="5.875" style="174" customWidth="1"/>
    <col min="20" max="20" width="7.5" style="174" customWidth="1"/>
    <col min="21" max="21" width="5.375" style="174" customWidth="1"/>
    <col min="22" max="23" width="5.875" style="174" customWidth="1"/>
    <col min="24" max="24" width="7.625" style="174" customWidth="1"/>
    <col min="25" max="16384" width="7.5" style="174"/>
  </cols>
  <sheetData>
    <row r="3" spans="2:31" x14ac:dyDescent="0.15">
      <c r="B3" s="134" t="s">
        <v>458</v>
      </c>
    </row>
    <row r="4" spans="2:31" x14ac:dyDescent="0.15">
      <c r="X4" s="175" t="s">
        <v>82</v>
      </c>
      <c r="Z4" s="140"/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83</v>
      </c>
      <c r="D6" s="179"/>
      <c r="E6" s="221" t="s">
        <v>129</v>
      </c>
      <c r="F6" s="222"/>
      <c r="G6" s="222"/>
      <c r="H6" s="223"/>
      <c r="I6" s="221" t="s">
        <v>130</v>
      </c>
      <c r="J6" s="222"/>
      <c r="K6" s="222"/>
      <c r="L6" s="223"/>
      <c r="M6" s="221" t="s">
        <v>131</v>
      </c>
      <c r="N6" s="222"/>
      <c r="O6" s="222"/>
      <c r="P6" s="223"/>
      <c r="Q6" s="218" t="s">
        <v>134</v>
      </c>
      <c r="R6" s="219"/>
      <c r="S6" s="219"/>
      <c r="T6" s="220"/>
      <c r="U6" s="221" t="s">
        <v>135</v>
      </c>
      <c r="V6" s="222"/>
      <c r="W6" s="222"/>
      <c r="X6" s="223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21</v>
      </c>
      <c r="D9" s="239" t="s">
        <v>1</v>
      </c>
      <c r="E9" s="194">
        <v>714</v>
      </c>
      <c r="F9" s="130">
        <v>1050</v>
      </c>
      <c r="G9" s="140">
        <v>874</v>
      </c>
      <c r="H9" s="130">
        <v>349450</v>
      </c>
      <c r="I9" s="194">
        <v>998</v>
      </c>
      <c r="J9" s="130">
        <v>1418</v>
      </c>
      <c r="K9" s="140">
        <v>1196</v>
      </c>
      <c r="L9" s="130">
        <v>88145</v>
      </c>
      <c r="M9" s="194">
        <v>998</v>
      </c>
      <c r="N9" s="130">
        <v>1418</v>
      </c>
      <c r="O9" s="140">
        <v>1221</v>
      </c>
      <c r="P9" s="130">
        <v>99119</v>
      </c>
      <c r="Q9" s="194">
        <v>998</v>
      </c>
      <c r="R9" s="130">
        <v>1460</v>
      </c>
      <c r="S9" s="140">
        <v>1227</v>
      </c>
      <c r="T9" s="130">
        <v>74730</v>
      </c>
      <c r="U9" s="194">
        <v>998</v>
      </c>
      <c r="V9" s="130">
        <v>1365</v>
      </c>
      <c r="W9" s="140">
        <v>1184</v>
      </c>
      <c r="X9" s="130">
        <v>133032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714</v>
      </c>
      <c r="F10" s="130">
        <v>954</v>
      </c>
      <c r="G10" s="140">
        <v>820</v>
      </c>
      <c r="H10" s="130">
        <v>361798</v>
      </c>
      <c r="I10" s="194">
        <v>924</v>
      </c>
      <c r="J10" s="130">
        <v>1260</v>
      </c>
      <c r="K10" s="140">
        <v>1083</v>
      </c>
      <c r="L10" s="130">
        <v>83255</v>
      </c>
      <c r="M10" s="194">
        <v>893</v>
      </c>
      <c r="N10" s="130">
        <v>1260</v>
      </c>
      <c r="O10" s="140">
        <v>1102</v>
      </c>
      <c r="P10" s="130">
        <v>78415</v>
      </c>
      <c r="Q10" s="194">
        <v>893</v>
      </c>
      <c r="R10" s="130">
        <v>1260</v>
      </c>
      <c r="S10" s="140">
        <v>1083</v>
      </c>
      <c r="T10" s="130">
        <v>61012</v>
      </c>
      <c r="U10" s="194">
        <v>893</v>
      </c>
      <c r="V10" s="130">
        <v>1208</v>
      </c>
      <c r="W10" s="140">
        <v>1073</v>
      </c>
      <c r="X10" s="130">
        <v>123157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6"/>
      <c r="E11" s="164">
        <v>630</v>
      </c>
      <c r="F11" s="164">
        <v>1103</v>
      </c>
      <c r="G11" s="164">
        <v>843</v>
      </c>
      <c r="H11" s="164">
        <v>324794</v>
      </c>
      <c r="I11" s="165">
        <v>735</v>
      </c>
      <c r="J11" s="164">
        <v>1208</v>
      </c>
      <c r="K11" s="164">
        <v>1064</v>
      </c>
      <c r="L11" s="165">
        <v>83799</v>
      </c>
      <c r="M11" s="164">
        <v>788</v>
      </c>
      <c r="N11" s="165">
        <v>1239</v>
      </c>
      <c r="O11" s="164">
        <v>1076</v>
      </c>
      <c r="P11" s="164">
        <v>65343</v>
      </c>
      <c r="Q11" s="164">
        <v>788</v>
      </c>
      <c r="R11" s="164">
        <v>1257</v>
      </c>
      <c r="S11" s="164">
        <v>1079</v>
      </c>
      <c r="T11" s="164">
        <v>58712</v>
      </c>
      <c r="U11" s="164">
        <v>683</v>
      </c>
      <c r="V11" s="164">
        <v>1208</v>
      </c>
      <c r="W11" s="164">
        <v>1044</v>
      </c>
      <c r="X11" s="165">
        <v>138953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12</v>
      </c>
      <c r="D12" s="162"/>
      <c r="E12" s="130">
        <v>630</v>
      </c>
      <c r="F12" s="130">
        <v>1000</v>
      </c>
      <c r="G12" s="130">
        <v>783</v>
      </c>
      <c r="H12" s="130">
        <v>24263</v>
      </c>
      <c r="I12" s="130">
        <v>788</v>
      </c>
      <c r="J12" s="130">
        <v>1208</v>
      </c>
      <c r="K12" s="130">
        <v>1036</v>
      </c>
      <c r="L12" s="130">
        <v>7731</v>
      </c>
      <c r="M12" s="130">
        <v>788</v>
      </c>
      <c r="N12" s="130">
        <v>1208</v>
      </c>
      <c r="O12" s="130">
        <v>1052</v>
      </c>
      <c r="P12" s="130">
        <v>4128</v>
      </c>
      <c r="Q12" s="130">
        <v>788</v>
      </c>
      <c r="R12" s="130">
        <v>1208</v>
      </c>
      <c r="S12" s="130">
        <v>1053</v>
      </c>
      <c r="T12" s="130">
        <v>4399</v>
      </c>
      <c r="U12" s="130">
        <v>683</v>
      </c>
      <c r="V12" s="130">
        <v>1208</v>
      </c>
      <c r="W12" s="130">
        <v>1008</v>
      </c>
      <c r="X12" s="195">
        <v>14482</v>
      </c>
      <c r="Z12" s="140"/>
    </row>
    <row r="13" spans="2:31" ht="14.1" customHeight="1" x14ac:dyDescent="0.15">
      <c r="B13" s="157" t="s">
        <v>455</v>
      </c>
      <c r="C13" s="148">
        <v>1</v>
      </c>
      <c r="D13" s="162" t="s">
        <v>456</v>
      </c>
      <c r="E13" s="130">
        <v>630</v>
      </c>
      <c r="F13" s="130">
        <v>924</v>
      </c>
      <c r="G13" s="130">
        <v>777</v>
      </c>
      <c r="H13" s="130">
        <v>21104</v>
      </c>
      <c r="I13" s="130">
        <v>788</v>
      </c>
      <c r="J13" s="130">
        <v>1208</v>
      </c>
      <c r="K13" s="130">
        <v>1029</v>
      </c>
      <c r="L13" s="130">
        <v>6737</v>
      </c>
      <c r="M13" s="130">
        <v>845</v>
      </c>
      <c r="N13" s="130">
        <v>1208</v>
      </c>
      <c r="O13" s="130">
        <v>1041</v>
      </c>
      <c r="P13" s="130">
        <v>5172</v>
      </c>
      <c r="Q13" s="130">
        <v>788</v>
      </c>
      <c r="R13" s="130">
        <v>1208</v>
      </c>
      <c r="S13" s="130">
        <v>1021</v>
      </c>
      <c r="T13" s="130">
        <v>6369</v>
      </c>
      <c r="U13" s="130">
        <v>788</v>
      </c>
      <c r="V13" s="130">
        <v>1208</v>
      </c>
      <c r="W13" s="130">
        <v>1000</v>
      </c>
      <c r="X13" s="195">
        <v>12831</v>
      </c>
      <c r="Z13" s="140"/>
    </row>
    <row r="14" spans="2:31" ht="14.1" customHeight="1" x14ac:dyDescent="0.15">
      <c r="B14" s="157"/>
      <c r="C14" s="148">
        <v>2</v>
      </c>
      <c r="D14" s="162"/>
      <c r="E14" s="130">
        <v>630</v>
      </c>
      <c r="F14" s="130">
        <v>945</v>
      </c>
      <c r="G14" s="195">
        <v>766</v>
      </c>
      <c r="H14" s="130">
        <v>22754</v>
      </c>
      <c r="I14" s="130">
        <v>788</v>
      </c>
      <c r="J14" s="130">
        <v>1208</v>
      </c>
      <c r="K14" s="130">
        <v>1016</v>
      </c>
      <c r="L14" s="130">
        <v>6854</v>
      </c>
      <c r="M14" s="130">
        <v>788</v>
      </c>
      <c r="N14" s="130">
        <v>1208</v>
      </c>
      <c r="O14" s="130">
        <v>1018</v>
      </c>
      <c r="P14" s="130">
        <v>5056</v>
      </c>
      <c r="Q14" s="130">
        <v>788</v>
      </c>
      <c r="R14" s="130">
        <v>1208</v>
      </c>
      <c r="S14" s="195">
        <v>1013</v>
      </c>
      <c r="T14" s="130">
        <v>5242</v>
      </c>
      <c r="U14" s="130">
        <v>788</v>
      </c>
      <c r="V14" s="130">
        <v>1197</v>
      </c>
      <c r="W14" s="130">
        <v>978</v>
      </c>
      <c r="X14" s="130">
        <v>11142</v>
      </c>
      <c r="Z14" s="140"/>
    </row>
    <row r="15" spans="2:31" ht="14.1" customHeight="1" x14ac:dyDescent="0.15">
      <c r="B15" s="157"/>
      <c r="C15" s="148">
        <v>3</v>
      </c>
      <c r="D15" s="162"/>
      <c r="E15" s="130">
        <v>630</v>
      </c>
      <c r="F15" s="130">
        <v>945</v>
      </c>
      <c r="G15" s="130">
        <v>753</v>
      </c>
      <c r="H15" s="130">
        <v>24821</v>
      </c>
      <c r="I15" s="130">
        <v>788</v>
      </c>
      <c r="J15" s="130">
        <v>1208</v>
      </c>
      <c r="K15" s="130">
        <v>1013</v>
      </c>
      <c r="L15" s="130">
        <v>7090</v>
      </c>
      <c r="M15" s="130">
        <v>788</v>
      </c>
      <c r="N15" s="130">
        <v>1208</v>
      </c>
      <c r="O15" s="130">
        <v>1015</v>
      </c>
      <c r="P15" s="130">
        <v>4364</v>
      </c>
      <c r="Q15" s="130">
        <v>788</v>
      </c>
      <c r="R15" s="130">
        <v>1208</v>
      </c>
      <c r="S15" s="130">
        <v>1013</v>
      </c>
      <c r="T15" s="130">
        <v>5398</v>
      </c>
      <c r="U15" s="130">
        <v>788</v>
      </c>
      <c r="V15" s="130">
        <v>1208</v>
      </c>
      <c r="W15" s="130">
        <v>974</v>
      </c>
      <c r="X15" s="195">
        <v>14896</v>
      </c>
    </row>
    <row r="16" spans="2:31" ht="14.1" customHeight="1" x14ac:dyDescent="0.15">
      <c r="B16" s="157"/>
      <c r="C16" s="148">
        <v>4</v>
      </c>
      <c r="D16" s="162"/>
      <c r="E16" s="130">
        <v>735</v>
      </c>
      <c r="F16" s="130">
        <v>1155</v>
      </c>
      <c r="G16" s="130">
        <v>855</v>
      </c>
      <c r="H16" s="130">
        <v>43750</v>
      </c>
      <c r="I16" s="130">
        <v>840</v>
      </c>
      <c r="J16" s="130">
        <v>1208</v>
      </c>
      <c r="K16" s="130">
        <v>1014</v>
      </c>
      <c r="L16" s="130">
        <v>10262</v>
      </c>
      <c r="M16" s="130">
        <v>840</v>
      </c>
      <c r="N16" s="130">
        <v>1103</v>
      </c>
      <c r="O16" s="130">
        <v>991</v>
      </c>
      <c r="P16" s="130">
        <v>8791</v>
      </c>
      <c r="Q16" s="130">
        <v>840</v>
      </c>
      <c r="R16" s="195">
        <v>1208</v>
      </c>
      <c r="S16" s="130">
        <v>996</v>
      </c>
      <c r="T16" s="130">
        <v>10742</v>
      </c>
      <c r="U16" s="130">
        <v>756</v>
      </c>
      <c r="V16" s="130">
        <v>1050</v>
      </c>
      <c r="W16" s="130">
        <v>908</v>
      </c>
      <c r="X16" s="195">
        <v>21430</v>
      </c>
    </row>
    <row r="17" spans="2:24" ht="14.1" customHeight="1" x14ac:dyDescent="0.15">
      <c r="B17" s="157"/>
      <c r="C17" s="148">
        <v>5</v>
      </c>
      <c r="D17" s="162"/>
      <c r="E17" s="130">
        <v>819</v>
      </c>
      <c r="F17" s="130">
        <v>1155</v>
      </c>
      <c r="G17" s="130">
        <v>991</v>
      </c>
      <c r="H17" s="130">
        <v>41768</v>
      </c>
      <c r="I17" s="130">
        <v>840</v>
      </c>
      <c r="J17" s="130">
        <v>1103</v>
      </c>
      <c r="K17" s="130">
        <v>1006</v>
      </c>
      <c r="L17" s="130">
        <v>12663</v>
      </c>
      <c r="M17" s="130">
        <v>840</v>
      </c>
      <c r="N17" s="130">
        <v>1103</v>
      </c>
      <c r="O17" s="130">
        <v>1014</v>
      </c>
      <c r="P17" s="130">
        <v>8981</v>
      </c>
      <c r="Q17" s="130">
        <v>861</v>
      </c>
      <c r="R17" s="130">
        <v>1103</v>
      </c>
      <c r="S17" s="130">
        <v>1010</v>
      </c>
      <c r="T17" s="130">
        <v>12607</v>
      </c>
      <c r="U17" s="130">
        <v>788</v>
      </c>
      <c r="V17" s="130">
        <v>1050</v>
      </c>
      <c r="W17" s="130">
        <v>937</v>
      </c>
      <c r="X17" s="195">
        <v>17601</v>
      </c>
    </row>
    <row r="18" spans="2:24" ht="14.1" customHeight="1" x14ac:dyDescent="0.15">
      <c r="B18" s="157"/>
      <c r="C18" s="148">
        <v>6</v>
      </c>
      <c r="D18" s="162"/>
      <c r="E18" s="130">
        <v>819</v>
      </c>
      <c r="F18" s="130">
        <v>1275</v>
      </c>
      <c r="G18" s="130">
        <v>944</v>
      </c>
      <c r="H18" s="130">
        <v>29014</v>
      </c>
      <c r="I18" s="130">
        <v>840</v>
      </c>
      <c r="J18" s="130">
        <v>1208</v>
      </c>
      <c r="K18" s="130">
        <v>1046</v>
      </c>
      <c r="L18" s="130">
        <v>9319</v>
      </c>
      <c r="M18" s="130">
        <v>893</v>
      </c>
      <c r="N18" s="130">
        <v>1208</v>
      </c>
      <c r="O18" s="130">
        <v>1065</v>
      </c>
      <c r="P18" s="130">
        <v>7958</v>
      </c>
      <c r="Q18" s="130">
        <v>893</v>
      </c>
      <c r="R18" s="130">
        <v>1208</v>
      </c>
      <c r="S18" s="130">
        <v>1071</v>
      </c>
      <c r="T18" s="130">
        <v>9911</v>
      </c>
      <c r="U18" s="130">
        <v>840</v>
      </c>
      <c r="V18" s="130">
        <v>1050</v>
      </c>
      <c r="W18" s="130">
        <v>924</v>
      </c>
      <c r="X18" s="195">
        <v>18404</v>
      </c>
    </row>
    <row r="19" spans="2:24" ht="14.1" customHeight="1" x14ac:dyDescent="0.15">
      <c r="B19" s="157"/>
      <c r="C19" s="148">
        <v>7</v>
      </c>
      <c r="D19" s="162"/>
      <c r="E19" s="130">
        <v>945</v>
      </c>
      <c r="F19" s="130">
        <v>1208</v>
      </c>
      <c r="G19" s="130">
        <v>1079</v>
      </c>
      <c r="H19" s="130">
        <v>44828</v>
      </c>
      <c r="I19" s="130">
        <v>893</v>
      </c>
      <c r="J19" s="130">
        <v>1155</v>
      </c>
      <c r="K19" s="130">
        <v>1042</v>
      </c>
      <c r="L19" s="130">
        <v>11128</v>
      </c>
      <c r="M19" s="130">
        <v>872</v>
      </c>
      <c r="N19" s="130">
        <v>1208</v>
      </c>
      <c r="O19" s="130">
        <v>1043</v>
      </c>
      <c r="P19" s="130">
        <v>8479</v>
      </c>
      <c r="Q19" s="130">
        <v>872</v>
      </c>
      <c r="R19" s="130">
        <v>1208</v>
      </c>
      <c r="S19" s="130">
        <v>1064</v>
      </c>
      <c r="T19" s="130">
        <v>11706</v>
      </c>
      <c r="U19" s="130">
        <v>819</v>
      </c>
      <c r="V19" s="130">
        <v>1103</v>
      </c>
      <c r="W19" s="130">
        <v>924</v>
      </c>
      <c r="X19" s="195">
        <v>22353</v>
      </c>
    </row>
    <row r="20" spans="2:24" ht="14.1" customHeight="1" x14ac:dyDescent="0.15">
      <c r="B20" s="157"/>
      <c r="C20" s="148">
        <v>8</v>
      </c>
      <c r="D20" s="162"/>
      <c r="E20" s="130">
        <v>788</v>
      </c>
      <c r="F20" s="130">
        <v>1103</v>
      </c>
      <c r="G20" s="130">
        <v>862</v>
      </c>
      <c r="H20" s="130">
        <v>28987</v>
      </c>
      <c r="I20" s="130">
        <v>872</v>
      </c>
      <c r="J20" s="130">
        <v>1155</v>
      </c>
      <c r="K20" s="130">
        <v>1009</v>
      </c>
      <c r="L20" s="130">
        <v>5590</v>
      </c>
      <c r="M20" s="130">
        <v>872</v>
      </c>
      <c r="N20" s="130">
        <v>1208</v>
      </c>
      <c r="O20" s="130">
        <v>1026</v>
      </c>
      <c r="P20" s="130">
        <v>5209</v>
      </c>
      <c r="Q20" s="130">
        <v>872</v>
      </c>
      <c r="R20" s="130">
        <v>1208</v>
      </c>
      <c r="S20" s="130">
        <v>1038</v>
      </c>
      <c r="T20" s="130">
        <v>9642</v>
      </c>
      <c r="U20" s="130">
        <v>819</v>
      </c>
      <c r="V20" s="130">
        <v>1050</v>
      </c>
      <c r="W20" s="130">
        <v>948</v>
      </c>
      <c r="X20" s="195">
        <v>10683</v>
      </c>
    </row>
    <row r="21" spans="2:24" ht="14.1" customHeight="1" x14ac:dyDescent="0.15">
      <c r="B21" s="157"/>
      <c r="C21" s="148">
        <v>9</v>
      </c>
      <c r="D21" s="162"/>
      <c r="E21" s="130">
        <v>735</v>
      </c>
      <c r="F21" s="130">
        <v>1000</v>
      </c>
      <c r="G21" s="130">
        <v>823</v>
      </c>
      <c r="H21" s="130">
        <v>26272</v>
      </c>
      <c r="I21" s="130">
        <v>840</v>
      </c>
      <c r="J21" s="130">
        <v>1103</v>
      </c>
      <c r="K21" s="130">
        <v>1024</v>
      </c>
      <c r="L21" s="130">
        <v>8289</v>
      </c>
      <c r="M21" s="130">
        <v>840</v>
      </c>
      <c r="N21" s="130">
        <v>1103</v>
      </c>
      <c r="O21" s="130">
        <v>1004</v>
      </c>
      <c r="P21" s="130">
        <v>5907</v>
      </c>
      <c r="Q21" s="130">
        <v>893</v>
      </c>
      <c r="R21" s="130">
        <v>1103</v>
      </c>
      <c r="S21" s="130">
        <v>1025</v>
      </c>
      <c r="T21" s="130">
        <v>9394</v>
      </c>
      <c r="U21" s="130">
        <v>840</v>
      </c>
      <c r="V21" s="130">
        <v>1050</v>
      </c>
      <c r="W21" s="130">
        <v>958</v>
      </c>
      <c r="X21" s="195">
        <v>9444</v>
      </c>
    </row>
    <row r="22" spans="2:24" ht="14.1" customHeight="1" x14ac:dyDescent="0.15">
      <c r="B22" s="157"/>
      <c r="C22" s="148">
        <v>10</v>
      </c>
      <c r="D22" s="162"/>
      <c r="E22" s="130">
        <v>735</v>
      </c>
      <c r="F22" s="130">
        <v>892.5</v>
      </c>
      <c r="G22" s="130">
        <v>790.56381074168792</v>
      </c>
      <c r="H22" s="130">
        <v>33375.599999999999</v>
      </c>
      <c r="I22" s="130">
        <v>892.5</v>
      </c>
      <c r="J22" s="130">
        <v>1207.5</v>
      </c>
      <c r="K22" s="130">
        <v>1026.2288030781913</v>
      </c>
      <c r="L22" s="130">
        <v>9702.4</v>
      </c>
      <c r="M22" s="130">
        <v>871.5</v>
      </c>
      <c r="N22" s="130">
        <v>1207.5</v>
      </c>
      <c r="O22" s="130">
        <v>1015.5185584964531</v>
      </c>
      <c r="P22" s="130">
        <v>8347.7000000000007</v>
      </c>
      <c r="Q22" s="130">
        <v>892.5</v>
      </c>
      <c r="R22" s="130">
        <v>1207.5</v>
      </c>
      <c r="S22" s="130">
        <v>1012.8764343181222</v>
      </c>
      <c r="T22" s="130">
        <v>10880.4</v>
      </c>
      <c r="U22" s="130">
        <v>840</v>
      </c>
      <c r="V22" s="130">
        <v>1050</v>
      </c>
      <c r="W22" s="130">
        <v>964.85219793275519</v>
      </c>
      <c r="X22" s="195">
        <v>14800</v>
      </c>
    </row>
    <row r="23" spans="2:24" ht="14.1" customHeight="1" x14ac:dyDescent="0.15">
      <c r="B23" s="157"/>
      <c r="C23" s="148">
        <v>11</v>
      </c>
      <c r="D23" s="162"/>
      <c r="E23" s="130">
        <v>630</v>
      </c>
      <c r="F23" s="130">
        <v>892.5</v>
      </c>
      <c r="G23" s="130">
        <v>752.1433144471664</v>
      </c>
      <c r="H23" s="130">
        <v>26201.800000000003</v>
      </c>
      <c r="I23" s="130">
        <v>945</v>
      </c>
      <c r="J23" s="130">
        <v>1102.5</v>
      </c>
      <c r="K23" s="130">
        <v>1039.1994691439947</v>
      </c>
      <c r="L23" s="130">
        <v>9334.5999999999985</v>
      </c>
      <c r="M23" s="130">
        <v>945</v>
      </c>
      <c r="N23" s="130">
        <v>1102.5</v>
      </c>
      <c r="O23" s="130">
        <v>1014.0047839591767</v>
      </c>
      <c r="P23" s="195">
        <v>6260.1</v>
      </c>
      <c r="Q23" s="130">
        <v>945</v>
      </c>
      <c r="R23" s="130">
        <v>1102.5</v>
      </c>
      <c r="S23" s="130">
        <v>1014.3474228496392</v>
      </c>
      <c r="T23" s="130">
        <v>8933.4</v>
      </c>
      <c r="U23" s="130">
        <v>892.5</v>
      </c>
      <c r="V23" s="130">
        <v>1050</v>
      </c>
      <c r="W23" s="195">
        <v>970.13179254796034</v>
      </c>
      <c r="X23" s="195">
        <v>13834</v>
      </c>
    </row>
    <row r="24" spans="2:24" ht="14.1" customHeight="1" x14ac:dyDescent="0.15">
      <c r="B24" s="150"/>
      <c r="C24" s="154">
        <v>12</v>
      </c>
      <c r="D24" s="163"/>
      <c r="E24" s="129">
        <v>630</v>
      </c>
      <c r="F24" s="129">
        <v>892.5</v>
      </c>
      <c r="G24" s="129">
        <v>748.60126913628517</v>
      </c>
      <c r="H24" s="129">
        <v>29124.2</v>
      </c>
      <c r="I24" s="129">
        <v>945</v>
      </c>
      <c r="J24" s="129">
        <v>1207.5</v>
      </c>
      <c r="K24" s="129">
        <v>1074.2813984467286</v>
      </c>
      <c r="L24" s="129">
        <v>9920</v>
      </c>
      <c r="M24" s="129">
        <v>945</v>
      </c>
      <c r="N24" s="129">
        <v>1207.5</v>
      </c>
      <c r="O24" s="129">
        <v>1055.2900175901495</v>
      </c>
      <c r="P24" s="129">
        <v>6003.6</v>
      </c>
      <c r="Q24" s="129">
        <v>945</v>
      </c>
      <c r="R24" s="129">
        <v>1207.5</v>
      </c>
      <c r="S24" s="129">
        <v>1057.5973127444099</v>
      </c>
      <c r="T24" s="129">
        <v>7469.9000000000005</v>
      </c>
      <c r="U24" s="129">
        <v>945</v>
      </c>
      <c r="V24" s="129">
        <v>1144.5</v>
      </c>
      <c r="W24" s="196">
        <v>1026.0332935623671</v>
      </c>
      <c r="X24" s="196">
        <v>14111.599999999999</v>
      </c>
    </row>
    <row r="25" spans="2:24" x14ac:dyDescent="0.15">
      <c r="B25" s="183"/>
      <c r="C25" s="185"/>
      <c r="D25" s="201"/>
      <c r="E25" s="194"/>
      <c r="F25" s="130"/>
      <c r="G25" s="140"/>
      <c r="H25" s="130"/>
      <c r="I25" s="194"/>
      <c r="J25" s="130"/>
      <c r="K25" s="140"/>
      <c r="L25" s="130"/>
      <c r="M25" s="194"/>
      <c r="N25" s="130"/>
      <c r="O25" s="140"/>
      <c r="P25" s="130"/>
      <c r="Q25" s="194"/>
      <c r="R25" s="130"/>
      <c r="S25" s="140"/>
      <c r="T25" s="130"/>
      <c r="U25" s="194"/>
      <c r="V25" s="130"/>
      <c r="W25" s="140"/>
      <c r="X25" s="130"/>
    </row>
    <row r="26" spans="2:24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4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4" x14ac:dyDescent="0.15">
      <c r="B28" s="202">
        <v>41247</v>
      </c>
      <c r="C28" s="203"/>
      <c r="D28" s="204">
        <v>41253</v>
      </c>
      <c r="E28" s="615">
        <v>630</v>
      </c>
      <c r="F28" s="616">
        <v>892.5</v>
      </c>
      <c r="G28" s="617">
        <v>764.0707124592999</v>
      </c>
      <c r="H28" s="241">
        <v>8404.7000000000007</v>
      </c>
      <c r="I28" s="615">
        <v>945</v>
      </c>
      <c r="J28" s="616">
        <v>1102.5</v>
      </c>
      <c r="K28" s="617">
        <v>1025.8349462365593</v>
      </c>
      <c r="L28" s="241">
        <v>3121.6</v>
      </c>
      <c r="M28" s="615">
        <v>945</v>
      </c>
      <c r="N28" s="616">
        <v>1155</v>
      </c>
      <c r="O28" s="617">
        <v>1033.9189540059347</v>
      </c>
      <c r="P28" s="241">
        <v>1845.5</v>
      </c>
      <c r="Q28" s="615">
        <v>945</v>
      </c>
      <c r="R28" s="616">
        <v>1155</v>
      </c>
      <c r="S28" s="617">
        <v>1032.9278402842401</v>
      </c>
      <c r="T28" s="241">
        <v>2233.3000000000002</v>
      </c>
      <c r="U28" s="615">
        <v>945</v>
      </c>
      <c r="V28" s="616">
        <v>1102.5</v>
      </c>
      <c r="W28" s="617">
        <v>1012.8164673782196</v>
      </c>
      <c r="X28" s="241">
        <v>3876.7</v>
      </c>
    </row>
    <row r="29" spans="2:24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</row>
    <row r="30" spans="2:24" x14ac:dyDescent="0.15">
      <c r="B30" s="202">
        <v>41254</v>
      </c>
      <c r="C30" s="203"/>
      <c r="D30" s="204">
        <v>41260</v>
      </c>
      <c r="E30" s="615">
        <v>672</v>
      </c>
      <c r="F30" s="616">
        <v>840</v>
      </c>
      <c r="G30" s="617">
        <v>747.94440556133509</v>
      </c>
      <c r="H30" s="241">
        <v>8378.7000000000007</v>
      </c>
      <c r="I30" s="615">
        <v>945</v>
      </c>
      <c r="J30" s="616">
        <v>1155</v>
      </c>
      <c r="K30" s="617">
        <v>1085.8789327087416</v>
      </c>
      <c r="L30" s="241">
        <v>2954</v>
      </c>
      <c r="M30" s="615">
        <v>945</v>
      </c>
      <c r="N30" s="616">
        <v>1155</v>
      </c>
      <c r="O30" s="617">
        <v>1041.2926584456554</v>
      </c>
      <c r="P30" s="241">
        <v>1899.9</v>
      </c>
      <c r="Q30" s="615">
        <v>945</v>
      </c>
      <c r="R30" s="616">
        <v>1155</v>
      </c>
      <c r="S30" s="617">
        <v>1061.541457171588</v>
      </c>
      <c r="T30" s="241">
        <v>2117.9</v>
      </c>
      <c r="U30" s="615">
        <v>945</v>
      </c>
      <c r="V30" s="616">
        <v>1050</v>
      </c>
      <c r="W30" s="617">
        <v>1018.0298988040478</v>
      </c>
      <c r="X30" s="241">
        <v>3481.4</v>
      </c>
    </row>
    <row r="31" spans="2:24" x14ac:dyDescent="0.15">
      <c r="B31" s="202" t="s">
        <v>122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  <c r="M31" s="207"/>
      <c r="N31" s="208"/>
      <c r="O31" s="209"/>
      <c r="P31" s="208"/>
      <c r="Q31" s="207"/>
      <c r="R31" s="208"/>
      <c r="S31" s="209"/>
      <c r="T31" s="208"/>
      <c r="U31" s="207"/>
      <c r="V31" s="208"/>
      <c r="W31" s="209"/>
      <c r="X31" s="208"/>
    </row>
    <row r="32" spans="2:24" x14ac:dyDescent="0.15">
      <c r="B32" s="202">
        <v>41261</v>
      </c>
      <c r="C32" s="203"/>
      <c r="D32" s="204">
        <v>41264</v>
      </c>
      <c r="E32" s="207">
        <v>672</v>
      </c>
      <c r="F32" s="208">
        <v>787.5</v>
      </c>
      <c r="G32" s="209">
        <v>740.74998315023254</v>
      </c>
      <c r="H32" s="206">
        <v>4735.6000000000004</v>
      </c>
      <c r="I32" s="207">
        <v>945</v>
      </c>
      <c r="J32" s="208">
        <v>1207.5</v>
      </c>
      <c r="K32" s="209">
        <v>1101.9565689467968</v>
      </c>
      <c r="L32" s="206">
        <v>1746.5</v>
      </c>
      <c r="M32" s="207">
        <v>945</v>
      </c>
      <c r="N32" s="208">
        <v>1207.5</v>
      </c>
      <c r="O32" s="209">
        <v>1096.1717795574862</v>
      </c>
      <c r="P32" s="206">
        <v>893.2</v>
      </c>
      <c r="Q32" s="207">
        <v>945</v>
      </c>
      <c r="R32" s="208">
        <v>1207.5</v>
      </c>
      <c r="S32" s="209">
        <v>1088.3145482388973</v>
      </c>
      <c r="T32" s="206">
        <v>1019.4</v>
      </c>
      <c r="U32" s="207">
        <v>945</v>
      </c>
      <c r="V32" s="208">
        <v>1144.5</v>
      </c>
      <c r="W32" s="209">
        <v>1047.6907654921022</v>
      </c>
      <c r="X32" s="206">
        <v>2061</v>
      </c>
    </row>
    <row r="33" spans="2:24" x14ac:dyDescent="0.15">
      <c r="B33" s="202" t="s">
        <v>123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4" ht="12" customHeight="1" x14ac:dyDescent="0.15">
      <c r="B34" s="202">
        <v>41268</v>
      </c>
      <c r="C34" s="203"/>
      <c r="D34" s="204">
        <v>41271</v>
      </c>
      <c r="E34" s="207">
        <v>672</v>
      </c>
      <c r="F34" s="208">
        <v>814.80000000000007</v>
      </c>
      <c r="G34" s="209">
        <v>733.07456865028826</v>
      </c>
      <c r="H34" s="206">
        <v>7605.2</v>
      </c>
      <c r="I34" s="207">
        <v>945</v>
      </c>
      <c r="J34" s="208">
        <v>1155</v>
      </c>
      <c r="K34" s="209">
        <v>1073.3116900832085</v>
      </c>
      <c r="L34" s="206">
        <v>2097.9</v>
      </c>
      <c r="M34" s="207">
        <v>945</v>
      </c>
      <c r="N34" s="208">
        <v>1155</v>
      </c>
      <c r="O34" s="209">
        <v>1068.4821428571429</v>
      </c>
      <c r="P34" s="206">
        <v>1365</v>
      </c>
      <c r="Q34" s="207">
        <v>945</v>
      </c>
      <c r="R34" s="208">
        <v>1155</v>
      </c>
      <c r="S34" s="209">
        <v>1062.1143180531976</v>
      </c>
      <c r="T34" s="206">
        <v>2099.3000000000002</v>
      </c>
      <c r="U34" s="207">
        <v>945</v>
      </c>
      <c r="V34" s="208">
        <v>1102.5</v>
      </c>
      <c r="W34" s="209">
        <v>1040.2497400346622</v>
      </c>
      <c r="X34" s="206">
        <v>4692.5</v>
      </c>
    </row>
    <row r="35" spans="2:24" ht="12" customHeight="1" x14ac:dyDescent="0.15">
      <c r="B35" s="202" t="s">
        <v>124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4" ht="12" customHeight="1" x14ac:dyDescent="0.15">
      <c r="B36" s="214"/>
      <c r="C36" s="215"/>
      <c r="D36" s="216"/>
      <c r="E36" s="619"/>
      <c r="F36" s="620"/>
      <c r="G36" s="621"/>
      <c r="H36" s="620"/>
      <c r="I36" s="619"/>
      <c r="J36" s="620"/>
      <c r="K36" s="621"/>
      <c r="L36" s="620"/>
      <c r="M36" s="619"/>
      <c r="N36" s="620"/>
      <c r="O36" s="621"/>
      <c r="P36" s="620"/>
      <c r="Q36" s="619"/>
      <c r="R36" s="620"/>
      <c r="S36" s="621"/>
      <c r="T36" s="620"/>
      <c r="U36" s="619"/>
      <c r="V36" s="620"/>
      <c r="W36" s="621"/>
      <c r="X36" s="620"/>
    </row>
    <row r="37" spans="2:24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4" ht="12.75" customHeight="1" x14ac:dyDescent="0.15">
      <c r="B38" s="175"/>
      <c r="X38" s="140"/>
    </row>
    <row r="39" spans="2:24" ht="12.75" customHeight="1" x14ac:dyDescent="0.15">
      <c r="B39" s="217"/>
      <c r="X39" s="140"/>
    </row>
    <row r="40" spans="2:24" x14ac:dyDescent="0.15">
      <c r="B40" s="217"/>
      <c r="X40" s="140"/>
    </row>
    <row r="41" spans="2:24" x14ac:dyDescent="0.15">
      <c r="B41" s="217"/>
      <c r="X41" s="140"/>
    </row>
    <row r="42" spans="2:24" x14ac:dyDescent="0.15">
      <c r="X42" s="140"/>
    </row>
    <row r="43" spans="2:24" x14ac:dyDescent="0.15">
      <c r="X43" s="140"/>
    </row>
    <row r="44" spans="2:24" x14ac:dyDescent="0.15">
      <c r="X44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4" customWidth="1"/>
    <col min="2" max="2" width="5.375" style="174" customWidth="1"/>
    <col min="3" max="3" width="3.375" style="174" customWidth="1"/>
    <col min="4" max="4" width="6.125" style="174" customWidth="1"/>
    <col min="5" max="5" width="5.37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6384" width="7.5" style="174"/>
  </cols>
  <sheetData>
    <row r="3" spans="2:24" x14ac:dyDescent="0.15">
      <c r="B3" s="134" t="s">
        <v>458</v>
      </c>
    </row>
    <row r="4" spans="2:24" x14ac:dyDescent="0.15">
      <c r="L4" s="175" t="s">
        <v>82</v>
      </c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177"/>
      <c r="C6" s="178" t="s">
        <v>83</v>
      </c>
      <c r="D6" s="179"/>
      <c r="E6" s="221" t="s">
        <v>136</v>
      </c>
      <c r="F6" s="222"/>
      <c r="G6" s="222"/>
      <c r="H6" s="223"/>
      <c r="I6" s="197" t="s">
        <v>138</v>
      </c>
      <c r="J6" s="198"/>
      <c r="K6" s="198"/>
      <c r="L6" s="199"/>
      <c r="N6" s="140"/>
      <c r="O6" s="155"/>
      <c r="P6" s="155"/>
      <c r="Q6" s="140"/>
      <c r="R6" s="140"/>
    </row>
    <row r="7" spans="2:24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N7" s="140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N8" s="140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21</v>
      </c>
      <c r="D9" s="239" t="s">
        <v>1</v>
      </c>
      <c r="E9" s="194">
        <v>840</v>
      </c>
      <c r="F9" s="130">
        <v>1071</v>
      </c>
      <c r="G9" s="140">
        <v>958</v>
      </c>
      <c r="H9" s="130">
        <v>97963</v>
      </c>
      <c r="I9" s="194">
        <v>1208</v>
      </c>
      <c r="J9" s="130">
        <v>1470</v>
      </c>
      <c r="K9" s="140">
        <v>1344</v>
      </c>
      <c r="L9" s="130">
        <v>684291</v>
      </c>
      <c r="M9" s="140"/>
      <c r="N9" s="155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22</v>
      </c>
      <c r="D10" s="140"/>
      <c r="E10" s="194">
        <v>714</v>
      </c>
      <c r="F10" s="130">
        <v>1029</v>
      </c>
      <c r="G10" s="140">
        <v>879</v>
      </c>
      <c r="H10" s="130">
        <v>82207</v>
      </c>
      <c r="I10" s="194">
        <v>1050</v>
      </c>
      <c r="J10" s="130">
        <v>1418</v>
      </c>
      <c r="K10" s="140">
        <v>1253</v>
      </c>
      <c r="L10" s="130">
        <v>569475</v>
      </c>
      <c r="M10" s="140"/>
      <c r="N10" s="155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89"/>
      <c r="C11" s="192">
        <v>23</v>
      </c>
      <c r="D11" s="196"/>
      <c r="E11" s="164">
        <v>735</v>
      </c>
      <c r="F11" s="164">
        <v>998</v>
      </c>
      <c r="G11" s="165">
        <v>873</v>
      </c>
      <c r="H11" s="164">
        <v>88652</v>
      </c>
      <c r="I11" s="164">
        <v>893</v>
      </c>
      <c r="J11" s="164">
        <v>1449</v>
      </c>
      <c r="K11" s="164">
        <v>1222</v>
      </c>
      <c r="L11" s="165">
        <v>555301</v>
      </c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57"/>
      <c r="C12" s="148">
        <v>12</v>
      </c>
      <c r="D12" s="162"/>
      <c r="E12" s="130">
        <v>735</v>
      </c>
      <c r="F12" s="130">
        <v>998</v>
      </c>
      <c r="G12" s="195">
        <v>869</v>
      </c>
      <c r="H12" s="130">
        <v>5700</v>
      </c>
      <c r="I12" s="130">
        <v>1050</v>
      </c>
      <c r="J12" s="130">
        <v>1365</v>
      </c>
      <c r="K12" s="130">
        <v>1221</v>
      </c>
      <c r="L12" s="195">
        <v>40754</v>
      </c>
    </row>
    <row r="13" spans="2:24" ht="14.1" customHeight="1" x14ac:dyDescent="0.15">
      <c r="B13" s="157" t="s">
        <v>455</v>
      </c>
      <c r="C13" s="148">
        <v>1</v>
      </c>
      <c r="D13" s="162" t="s">
        <v>456</v>
      </c>
      <c r="E13" s="130">
        <v>735</v>
      </c>
      <c r="F13" s="130">
        <v>1019</v>
      </c>
      <c r="G13" s="130">
        <v>869</v>
      </c>
      <c r="H13" s="130">
        <v>7099</v>
      </c>
      <c r="I13" s="130">
        <v>1050</v>
      </c>
      <c r="J13" s="130">
        <v>1264</v>
      </c>
      <c r="K13" s="130">
        <v>1180</v>
      </c>
      <c r="L13" s="195">
        <v>38427</v>
      </c>
    </row>
    <row r="14" spans="2:24" ht="14.1" customHeight="1" x14ac:dyDescent="0.15">
      <c r="B14" s="157"/>
      <c r="C14" s="148">
        <v>2</v>
      </c>
      <c r="D14" s="162"/>
      <c r="E14" s="130">
        <v>735</v>
      </c>
      <c r="F14" s="130">
        <v>1050</v>
      </c>
      <c r="G14" s="195">
        <v>874</v>
      </c>
      <c r="H14" s="130">
        <v>6035</v>
      </c>
      <c r="I14" s="130">
        <v>882</v>
      </c>
      <c r="J14" s="130">
        <v>1260</v>
      </c>
      <c r="K14" s="195">
        <v>1130</v>
      </c>
      <c r="L14" s="130">
        <v>38608</v>
      </c>
    </row>
    <row r="15" spans="2:24" ht="14.1" customHeight="1" x14ac:dyDescent="0.15">
      <c r="B15" s="157"/>
      <c r="C15" s="148">
        <v>3</v>
      </c>
      <c r="D15" s="162"/>
      <c r="E15" s="130">
        <v>735</v>
      </c>
      <c r="F15" s="130">
        <v>1019</v>
      </c>
      <c r="G15" s="130">
        <v>864</v>
      </c>
      <c r="H15" s="130">
        <v>6205</v>
      </c>
      <c r="I15" s="130">
        <v>882</v>
      </c>
      <c r="J15" s="130">
        <v>1260</v>
      </c>
      <c r="K15" s="130">
        <v>1143</v>
      </c>
      <c r="L15" s="195">
        <v>38639</v>
      </c>
    </row>
    <row r="16" spans="2:24" ht="14.1" customHeight="1" x14ac:dyDescent="0.15">
      <c r="B16" s="157"/>
      <c r="C16" s="148">
        <v>4</v>
      </c>
      <c r="D16" s="162"/>
      <c r="E16" s="130">
        <v>788</v>
      </c>
      <c r="F16" s="130">
        <v>998</v>
      </c>
      <c r="G16" s="130">
        <v>896</v>
      </c>
      <c r="H16" s="130">
        <v>8663</v>
      </c>
      <c r="I16" s="130">
        <v>1050</v>
      </c>
      <c r="J16" s="130">
        <v>1223</v>
      </c>
      <c r="K16" s="130">
        <v>1108</v>
      </c>
      <c r="L16" s="195">
        <v>58682</v>
      </c>
    </row>
    <row r="17" spans="2:24" ht="14.1" customHeight="1" x14ac:dyDescent="0.15">
      <c r="B17" s="157"/>
      <c r="C17" s="148">
        <v>5</v>
      </c>
      <c r="D17" s="162"/>
      <c r="E17" s="130">
        <v>735</v>
      </c>
      <c r="F17" s="130">
        <v>1050</v>
      </c>
      <c r="G17" s="130">
        <v>883</v>
      </c>
      <c r="H17" s="130">
        <v>14560</v>
      </c>
      <c r="I17" s="130">
        <v>945</v>
      </c>
      <c r="J17" s="130">
        <v>1208</v>
      </c>
      <c r="K17" s="130">
        <v>1065</v>
      </c>
      <c r="L17" s="195">
        <v>62811</v>
      </c>
    </row>
    <row r="18" spans="2:24" ht="14.1" customHeight="1" x14ac:dyDescent="0.15">
      <c r="B18" s="157"/>
      <c r="C18" s="148">
        <v>6</v>
      </c>
      <c r="D18" s="162"/>
      <c r="E18" s="130">
        <v>767</v>
      </c>
      <c r="F18" s="130">
        <v>1019</v>
      </c>
      <c r="G18" s="195">
        <v>872</v>
      </c>
      <c r="H18" s="130">
        <v>13423</v>
      </c>
      <c r="I18" s="130">
        <v>893</v>
      </c>
      <c r="J18" s="130">
        <v>1260</v>
      </c>
      <c r="K18" s="130">
        <v>1128</v>
      </c>
      <c r="L18" s="195">
        <v>56528</v>
      </c>
    </row>
    <row r="19" spans="2:24" ht="14.1" customHeight="1" x14ac:dyDescent="0.15">
      <c r="B19" s="157"/>
      <c r="C19" s="148">
        <v>7</v>
      </c>
      <c r="D19" s="162"/>
      <c r="E19" s="130">
        <v>788</v>
      </c>
      <c r="F19" s="130">
        <v>1019</v>
      </c>
      <c r="G19" s="130">
        <v>876</v>
      </c>
      <c r="H19" s="130">
        <v>26310</v>
      </c>
      <c r="I19" s="130">
        <v>1071</v>
      </c>
      <c r="J19" s="130">
        <v>1365</v>
      </c>
      <c r="K19" s="130">
        <v>1176</v>
      </c>
      <c r="L19" s="195">
        <v>69847</v>
      </c>
    </row>
    <row r="20" spans="2:24" ht="14.1" customHeight="1" x14ac:dyDescent="0.15">
      <c r="B20" s="157"/>
      <c r="C20" s="148">
        <v>8</v>
      </c>
      <c r="D20" s="162"/>
      <c r="E20" s="130">
        <v>788</v>
      </c>
      <c r="F20" s="130">
        <v>1019</v>
      </c>
      <c r="G20" s="195">
        <v>878</v>
      </c>
      <c r="H20" s="130">
        <v>15730</v>
      </c>
      <c r="I20" s="130">
        <v>1071</v>
      </c>
      <c r="J20" s="195">
        <v>1313</v>
      </c>
      <c r="K20" s="130">
        <v>1168</v>
      </c>
      <c r="L20" s="195">
        <v>47715</v>
      </c>
    </row>
    <row r="21" spans="2:24" ht="14.1" customHeight="1" x14ac:dyDescent="0.15">
      <c r="B21" s="157"/>
      <c r="C21" s="148">
        <v>9</v>
      </c>
      <c r="D21" s="162"/>
      <c r="E21" s="130">
        <v>735</v>
      </c>
      <c r="F21" s="130">
        <v>1024</v>
      </c>
      <c r="G21" s="130">
        <v>883</v>
      </c>
      <c r="H21" s="130">
        <v>11090</v>
      </c>
      <c r="I21" s="130">
        <v>1050</v>
      </c>
      <c r="J21" s="130">
        <v>1313</v>
      </c>
      <c r="K21" s="130">
        <v>1167</v>
      </c>
      <c r="L21" s="195">
        <v>39735</v>
      </c>
    </row>
    <row r="22" spans="2:24" ht="14.1" customHeight="1" x14ac:dyDescent="0.15">
      <c r="B22" s="157"/>
      <c r="C22" s="148">
        <v>10</v>
      </c>
      <c r="D22" s="162"/>
      <c r="E22" s="130">
        <v>787.5</v>
      </c>
      <c r="F22" s="130">
        <v>1018.5</v>
      </c>
      <c r="G22" s="130">
        <v>904.65517842613053</v>
      </c>
      <c r="H22" s="130">
        <v>10655.5</v>
      </c>
      <c r="I22" s="130">
        <v>1050</v>
      </c>
      <c r="J22" s="130">
        <v>1312.5</v>
      </c>
      <c r="K22" s="130">
        <v>1179.1950739256599</v>
      </c>
      <c r="L22" s="195">
        <v>61615.499999999993</v>
      </c>
    </row>
    <row r="23" spans="2:24" ht="14.1" customHeight="1" x14ac:dyDescent="0.15">
      <c r="B23" s="157"/>
      <c r="C23" s="148">
        <v>11</v>
      </c>
      <c r="D23" s="162"/>
      <c r="E23" s="130">
        <v>819</v>
      </c>
      <c r="F23" s="130">
        <v>1018.5</v>
      </c>
      <c r="G23" s="130">
        <v>888.76252144228033</v>
      </c>
      <c r="H23" s="130">
        <v>10885.199999999999</v>
      </c>
      <c r="I23" s="130">
        <v>1050</v>
      </c>
      <c r="J23" s="130">
        <v>1470</v>
      </c>
      <c r="K23" s="130">
        <v>1282.8314611258977</v>
      </c>
      <c r="L23" s="195">
        <v>49781.1</v>
      </c>
    </row>
    <row r="24" spans="2:24" ht="14.1" customHeight="1" x14ac:dyDescent="0.15">
      <c r="B24" s="150"/>
      <c r="C24" s="154">
        <v>12</v>
      </c>
      <c r="D24" s="163"/>
      <c r="E24" s="129">
        <v>840</v>
      </c>
      <c r="F24" s="129">
        <v>1071</v>
      </c>
      <c r="G24" s="129">
        <v>926.48102698254104</v>
      </c>
      <c r="H24" s="129">
        <v>7674.4</v>
      </c>
      <c r="I24" s="129">
        <v>1207.5</v>
      </c>
      <c r="J24" s="129">
        <v>1522.5</v>
      </c>
      <c r="K24" s="129">
        <v>1369.1572123758733</v>
      </c>
      <c r="L24" s="196">
        <v>57657.5</v>
      </c>
    </row>
    <row r="25" spans="2:24" x14ac:dyDescent="0.15">
      <c r="B25" s="183" t="s">
        <v>133</v>
      </c>
      <c r="C25" s="200"/>
      <c r="D25" s="201"/>
      <c r="E25" s="194"/>
      <c r="F25" s="130"/>
      <c r="G25" s="140"/>
      <c r="H25" s="130"/>
      <c r="I25" s="194"/>
      <c r="J25" s="130"/>
      <c r="K25" s="140"/>
      <c r="L25" s="130"/>
    </row>
    <row r="26" spans="2:24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</row>
    <row r="27" spans="2:24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</row>
    <row r="28" spans="2:24" x14ac:dyDescent="0.15">
      <c r="B28" s="202">
        <v>41247</v>
      </c>
      <c r="C28" s="203"/>
      <c r="D28" s="204">
        <v>41253</v>
      </c>
      <c r="E28" s="615">
        <v>840</v>
      </c>
      <c r="F28" s="616">
        <v>1050</v>
      </c>
      <c r="G28" s="617">
        <v>914.83497536945845</v>
      </c>
      <c r="H28" s="241">
        <v>2295.6</v>
      </c>
      <c r="I28" s="615">
        <v>1207.5</v>
      </c>
      <c r="J28" s="616">
        <v>1470</v>
      </c>
      <c r="K28" s="617">
        <v>1323.4401609053814</v>
      </c>
      <c r="L28" s="241">
        <v>15177</v>
      </c>
    </row>
    <row r="29" spans="2:24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</row>
    <row r="30" spans="2:24" x14ac:dyDescent="0.15">
      <c r="B30" s="202">
        <v>41254</v>
      </c>
      <c r="C30" s="203"/>
      <c r="D30" s="204">
        <v>41260</v>
      </c>
      <c r="E30" s="615">
        <v>840</v>
      </c>
      <c r="F30" s="616">
        <v>1050</v>
      </c>
      <c r="G30" s="617">
        <v>928.43627410065972</v>
      </c>
      <c r="H30" s="241">
        <v>2298.6999999999998</v>
      </c>
      <c r="I30" s="615">
        <v>1207.5</v>
      </c>
      <c r="J30" s="616">
        <v>1470</v>
      </c>
      <c r="K30" s="617">
        <v>1333.5193072782588</v>
      </c>
      <c r="L30" s="241">
        <v>15002.3</v>
      </c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</row>
    <row r="31" spans="2:24" x14ac:dyDescent="0.15">
      <c r="B31" s="202" t="s">
        <v>122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</row>
    <row r="32" spans="2:24" x14ac:dyDescent="0.15">
      <c r="B32" s="202">
        <v>41261</v>
      </c>
      <c r="C32" s="203"/>
      <c r="D32" s="204">
        <v>41264</v>
      </c>
      <c r="E32" s="207">
        <v>840</v>
      </c>
      <c r="F32" s="208">
        <v>1071</v>
      </c>
      <c r="G32" s="209">
        <v>942.49812770989377</v>
      </c>
      <c r="H32" s="206">
        <v>1631.5</v>
      </c>
      <c r="I32" s="207">
        <v>1260</v>
      </c>
      <c r="J32" s="208">
        <v>1522.5</v>
      </c>
      <c r="K32" s="209">
        <v>1431.8669874476986</v>
      </c>
      <c r="L32" s="206">
        <v>12009</v>
      </c>
    </row>
    <row r="33" spans="2:12" x14ac:dyDescent="0.15">
      <c r="B33" s="202" t="s">
        <v>123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</row>
    <row r="34" spans="2:12" ht="12" customHeight="1" x14ac:dyDescent="0.15">
      <c r="B34" s="202">
        <v>41268</v>
      </c>
      <c r="C34" s="203"/>
      <c r="D34" s="204">
        <v>41271</v>
      </c>
      <c r="E34" s="207">
        <v>840</v>
      </c>
      <c r="F34" s="208">
        <v>1050</v>
      </c>
      <c r="G34" s="209">
        <v>937.07096696984229</v>
      </c>
      <c r="H34" s="206">
        <v>1448.6</v>
      </c>
      <c r="I34" s="207">
        <v>1207.5</v>
      </c>
      <c r="J34" s="208">
        <v>1501.5</v>
      </c>
      <c r="K34" s="209">
        <v>1357.4193174287605</v>
      </c>
      <c r="L34" s="206">
        <v>15469.2</v>
      </c>
    </row>
    <row r="35" spans="2:12" ht="12" customHeight="1" x14ac:dyDescent="0.15">
      <c r="B35" s="202" t="s">
        <v>124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</row>
    <row r="36" spans="2:12" ht="12" customHeight="1" x14ac:dyDescent="0.15">
      <c r="B36" s="214"/>
      <c r="C36" s="215"/>
      <c r="D36" s="216"/>
      <c r="E36" s="619"/>
      <c r="F36" s="620"/>
      <c r="G36" s="621"/>
      <c r="H36" s="620"/>
      <c r="I36" s="622"/>
      <c r="J36" s="623"/>
      <c r="K36" s="624"/>
      <c r="L36" s="620"/>
    </row>
    <row r="37" spans="2:12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</row>
    <row r="38" spans="2:12" ht="12.75" customHeight="1" x14ac:dyDescent="0.15">
      <c r="B38" s="175"/>
    </row>
    <row r="39" spans="2:12" ht="12.75" customHeight="1" x14ac:dyDescent="0.15">
      <c r="B39" s="217"/>
      <c r="L39" s="140"/>
    </row>
    <row r="40" spans="2:12" x14ac:dyDescent="0.15">
      <c r="B40" s="217"/>
      <c r="L40" s="140"/>
    </row>
    <row r="41" spans="2:12" x14ac:dyDescent="0.15">
      <c r="B41" s="21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74" customWidth="1"/>
    <col min="2" max="2" width="5.25" style="174" customWidth="1"/>
    <col min="3" max="3" width="2.5" style="174" customWidth="1"/>
    <col min="4" max="4" width="5.375" style="174" customWidth="1"/>
    <col min="5" max="5" width="5.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3" width="5.5" style="174" customWidth="1"/>
    <col min="14" max="15" width="5.875" style="174" customWidth="1"/>
    <col min="16" max="16" width="8.125" style="174" customWidth="1"/>
    <col min="17" max="17" width="5.375" style="174" customWidth="1"/>
    <col min="18" max="19" width="5.875" style="174" customWidth="1"/>
    <col min="20" max="20" width="8.125" style="174" customWidth="1"/>
    <col min="21" max="21" width="5.5" style="174" customWidth="1"/>
    <col min="22" max="23" width="5.875" style="174" customWidth="1"/>
    <col min="24" max="24" width="8.125" style="174" customWidth="1"/>
    <col min="25" max="16384" width="7.5" style="174"/>
  </cols>
  <sheetData>
    <row r="3" spans="2:31" x14ac:dyDescent="0.15">
      <c r="B3" s="174" t="s">
        <v>459</v>
      </c>
    </row>
    <row r="4" spans="2:31" x14ac:dyDescent="0.15">
      <c r="X4" s="175" t="s">
        <v>82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31" ht="13.5" x14ac:dyDescent="0.15">
      <c r="B6" s="177"/>
      <c r="C6" s="178" t="s">
        <v>83</v>
      </c>
      <c r="D6" s="179"/>
      <c r="E6" s="197" t="s">
        <v>115</v>
      </c>
      <c r="F6" s="198"/>
      <c r="G6" s="198"/>
      <c r="H6" s="199"/>
      <c r="I6" s="197" t="s">
        <v>116</v>
      </c>
      <c r="J6" s="198"/>
      <c r="K6" s="198"/>
      <c r="L6" s="199"/>
      <c r="M6" s="197" t="s">
        <v>117</v>
      </c>
      <c r="N6" s="198"/>
      <c r="O6" s="198"/>
      <c r="P6" s="199"/>
      <c r="Q6" s="197" t="s">
        <v>119</v>
      </c>
      <c r="R6" s="198"/>
      <c r="S6" s="198"/>
      <c r="T6" s="199"/>
      <c r="U6" s="218" t="s">
        <v>127</v>
      </c>
      <c r="V6" s="219"/>
      <c r="W6" s="219"/>
      <c r="X6" s="220"/>
      <c r="Z6" s="140"/>
      <c r="AA6" s="155"/>
      <c r="AB6" s="155"/>
      <c r="AC6" s="155"/>
      <c r="AD6" s="155"/>
      <c r="AE6" s="155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7">
        <v>21</v>
      </c>
      <c r="D9" s="239" t="s">
        <v>1</v>
      </c>
      <c r="E9" s="177">
        <v>1680</v>
      </c>
      <c r="F9" s="625">
        <v>2625</v>
      </c>
      <c r="G9" s="626">
        <v>2049</v>
      </c>
      <c r="H9" s="625">
        <v>119957</v>
      </c>
      <c r="I9" s="177">
        <v>1470</v>
      </c>
      <c r="J9" s="625">
        <v>1890</v>
      </c>
      <c r="K9" s="626">
        <v>1686</v>
      </c>
      <c r="L9" s="625">
        <v>82099</v>
      </c>
      <c r="M9" s="177">
        <v>1050</v>
      </c>
      <c r="N9" s="625">
        <v>1575</v>
      </c>
      <c r="O9" s="626">
        <v>1298</v>
      </c>
      <c r="P9" s="625">
        <v>49340</v>
      </c>
      <c r="Q9" s="177">
        <v>3360</v>
      </c>
      <c r="R9" s="625">
        <v>4515</v>
      </c>
      <c r="S9" s="626">
        <v>3996</v>
      </c>
      <c r="T9" s="625">
        <v>21301</v>
      </c>
      <c r="U9" s="177">
        <v>3150</v>
      </c>
      <c r="V9" s="625">
        <v>4107</v>
      </c>
      <c r="W9" s="626">
        <v>3547</v>
      </c>
      <c r="X9" s="625">
        <v>57867</v>
      </c>
      <c r="Y9" s="140"/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1785</v>
      </c>
      <c r="F10" s="130">
        <v>2888</v>
      </c>
      <c r="G10" s="140">
        <v>2180</v>
      </c>
      <c r="H10" s="130">
        <v>149253</v>
      </c>
      <c r="I10" s="194">
        <v>1523</v>
      </c>
      <c r="J10" s="130">
        <v>2205</v>
      </c>
      <c r="K10" s="140">
        <v>1775</v>
      </c>
      <c r="L10" s="130">
        <v>98295</v>
      </c>
      <c r="M10" s="194">
        <v>1155</v>
      </c>
      <c r="N10" s="130">
        <v>1575</v>
      </c>
      <c r="O10" s="140">
        <v>1392</v>
      </c>
      <c r="P10" s="130">
        <v>62737</v>
      </c>
      <c r="Q10" s="194">
        <v>3885</v>
      </c>
      <c r="R10" s="130">
        <v>5040</v>
      </c>
      <c r="S10" s="140">
        <v>4372</v>
      </c>
      <c r="T10" s="130">
        <v>30170</v>
      </c>
      <c r="U10" s="194">
        <v>3360</v>
      </c>
      <c r="V10" s="130">
        <v>4156</v>
      </c>
      <c r="W10" s="140">
        <v>3789</v>
      </c>
      <c r="X10" s="130">
        <v>72102</v>
      </c>
      <c r="Y10" s="140"/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6"/>
      <c r="E11" s="164">
        <v>1785</v>
      </c>
      <c r="F11" s="164">
        <v>2782.5</v>
      </c>
      <c r="G11" s="165">
        <v>2272.6183664688806</v>
      </c>
      <c r="H11" s="164">
        <v>112938.6</v>
      </c>
      <c r="I11" s="164">
        <v>1575</v>
      </c>
      <c r="J11" s="164">
        <v>2100</v>
      </c>
      <c r="K11" s="164">
        <v>1790.0319262105306</v>
      </c>
      <c r="L11" s="164">
        <v>82107.100000000006</v>
      </c>
      <c r="M11" s="164">
        <v>1260</v>
      </c>
      <c r="N11" s="164">
        <v>1659</v>
      </c>
      <c r="O11" s="164">
        <v>1385.6232097838333</v>
      </c>
      <c r="P11" s="164">
        <v>47042.000000000007</v>
      </c>
      <c r="Q11" s="164">
        <v>3990</v>
      </c>
      <c r="R11" s="164">
        <v>5460</v>
      </c>
      <c r="S11" s="164">
        <v>4794.4439599691068</v>
      </c>
      <c r="T11" s="164">
        <v>21955.4</v>
      </c>
      <c r="U11" s="164">
        <v>3045</v>
      </c>
      <c r="V11" s="164">
        <v>4410</v>
      </c>
      <c r="W11" s="164">
        <v>3857.8783887304758</v>
      </c>
      <c r="X11" s="165">
        <v>57465.8</v>
      </c>
      <c r="Y11" s="140"/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12</v>
      </c>
      <c r="D12" s="162"/>
      <c r="E12" s="130">
        <v>2205</v>
      </c>
      <c r="F12" s="130">
        <v>2625</v>
      </c>
      <c r="G12" s="130">
        <v>2431.7658245505272</v>
      </c>
      <c r="H12" s="130">
        <v>13339.8</v>
      </c>
      <c r="I12" s="130">
        <v>1575</v>
      </c>
      <c r="J12" s="130">
        <v>2100</v>
      </c>
      <c r="K12" s="130">
        <v>1850.5884845047874</v>
      </c>
      <c r="L12" s="130">
        <v>9739.2999999999993</v>
      </c>
      <c r="M12" s="130">
        <v>1365</v>
      </c>
      <c r="N12" s="130">
        <v>1365</v>
      </c>
      <c r="O12" s="130">
        <v>1365</v>
      </c>
      <c r="P12" s="130">
        <v>5349.9</v>
      </c>
      <c r="Q12" s="130">
        <v>4515</v>
      </c>
      <c r="R12" s="130">
        <v>5460</v>
      </c>
      <c r="S12" s="130">
        <v>5052.7115674453662</v>
      </c>
      <c r="T12" s="130">
        <v>1996.5</v>
      </c>
      <c r="U12" s="130">
        <v>3675</v>
      </c>
      <c r="V12" s="130">
        <v>4410</v>
      </c>
      <c r="W12" s="130">
        <v>4047.5441841158572</v>
      </c>
      <c r="X12" s="195">
        <v>6003.1</v>
      </c>
      <c r="Y12" s="140"/>
      <c r="Z12" s="140"/>
    </row>
    <row r="13" spans="2:31" ht="14.1" customHeight="1" x14ac:dyDescent="0.15">
      <c r="B13" s="157" t="s">
        <v>148</v>
      </c>
      <c r="C13" s="148">
        <v>1</v>
      </c>
      <c r="D13" s="162" t="s">
        <v>149</v>
      </c>
      <c r="E13" s="130">
        <v>1995</v>
      </c>
      <c r="F13" s="130">
        <v>2520</v>
      </c>
      <c r="G13" s="130">
        <v>2291.5115040148239</v>
      </c>
      <c r="H13" s="130">
        <v>10916</v>
      </c>
      <c r="I13" s="130">
        <v>1470</v>
      </c>
      <c r="J13" s="130">
        <v>2100</v>
      </c>
      <c r="K13" s="130">
        <v>1832.1131463998877</v>
      </c>
      <c r="L13" s="130">
        <v>8227.7999999999993</v>
      </c>
      <c r="M13" s="130">
        <v>1155</v>
      </c>
      <c r="N13" s="130">
        <v>1470</v>
      </c>
      <c r="O13" s="130">
        <v>1310.4324163863052</v>
      </c>
      <c r="P13" s="130">
        <v>4479.5</v>
      </c>
      <c r="Q13" s="130">
        <v>4515</v>
      </c>
      <c r="R13" s="130">
        <v>5460</v>
      </c>
      <c r="S13" s="130">
        <v>5045.4712643678158</v>
      </c>
      <c r="T13" s="130">
        <v>1744.5</v>
      </c>
      <c r="U13" s="130">
        <v>3570</v>
      </c>
      <c r="V13" s="130">
        <v>4515</v>
      </c>
      <c r="W13" s="130">
        <v>3967.0065113091159</v>
      </c>
      <c r="X13" s="195">
        <v>5381.7000000000007</v>
      </c>
      <c r="Y13" s="140"/>
      <c r="Z13" s="140"/>
    </row>
    <row r="14" spans="2:31" ht="14.1" customHeight="1" x14ac:dyDescent="0.15">
      <c r="B14" s="157"/>
      <c r="C14" s="148">
        <v>2</v>
      </c>
      <c r="D14" s="162"/>
      <c r="E14" s="130">
        <v>1890</v>
      </c>
      <c r="F14" s="130">
        <v>2415</v>
      </c>
      <c r="G14" s="130">
        <v>2150.4427750696373</v>
      </c>
      <c r="H14" s="130">
        <v>8838.4</v>
      </c>
      <c r="I14" s="130">
        <v>1575</v>
      </c>
      <c r="J14" s="130">
        <v>2100</v>
      </c>
      <c r="K14" s="130">
        <v>1765.5868335689925</v>
      </c>
      <c r="L14" s="130">
        <v>5878</v>
      </c>
      <c r="M14" s="130">
        <v>1155</v>
      </c>
      <c r="N14" s="130">
        <v>1417.5</v>
      </c>
      <c r="O14" s="130">
        <v>1313.4294454569122</v>
      </c>
      <c r="P14" s="130">
        <v>5443.6</v>
      </c>
      <c r="Q14" s="130">
        <v>4200</v>
      </c>
      <c r="R14" s="130">
        <v>5355</v>
      </c>
      <c r="S14" s="130">
        <v>4909.4735457260713</v>
      </c>
      <c r="T14" s="130">
        <v>1569.7</v>
      </c>
      <c r="U14" s="130">
        <v>3360</v>
      </c>
      <c r="V14" s="130">
        <v>4095</v>
      </c>
      <c r="W14" s="130">
        <v>3770.3071002199185</v>
      </c>
      <c r="X14" s="195">
        <v>4334.8999999999996</v>
      </c>
      <c r="Y14" s="140"/>
      <c r="Z14" s="140"/>
    </row>
    <row r="15" spans="2:31" ht="14.1" customHeight="1" x14ac:dyDescent="0.15">
      <c r="B15" s="157"/>
      <c r="C15" s="148">
        <v>3</v>
      </c>
      <c r="D15" s="162"/>
      <c r="E15" s="130">
        <v>1785</v>
      </c>
      <c r="F15" s="130">
        <v>2257.5</v>
      </c>
      <c r="G15" s="130">
        <v>2029.752956449641</v>
      </c>
      <c r="H15" s="130">
        <v>10514.1</v>
      </c>
      <c r="I15" s="130">
        <v>1575</v>
      </c>
      <c r="J15" s="130">
        <v>1942.5</v>
      </c>
      <c r="K15" s="130">
        <v>1755.076311535636</v>
      </c>
      <c r="L15" s="130">
        <v>7684.9</v>
      </c>
      <c r="M15" s="130">
        <v>1155</v>
      </c>
      <c r="N15" s="130">
        <v>1470</v>
      </c>
      <c r="O15" s="130">
        <v>1313.0295777055906</v>
      </c>
      <c r="P15" s="130">
        <v>7827</v>
      </c>
      <c r="Q15" s="130">
        <v>4200</v>
      </c>
      <c r="R15" s="130">
        <v>5355</v>
      </c>
      <c r="S15" s="130">
        <v>4911.0774590163937</v>
      </c>
      <c r="T15" s="130">
        <v>2356.1999999999998</v>
      </c>
      <c r="U15" s="130">
        <v>3255</v>
      </c>
      <c r="V15" s="130">
        <v>3990</v>
      </c>
      <c r="W15" s="130">
        <v>3694.8255105150874</v>
      </c>
      <c r="X15" s="195">
        <v>6210</v>
      </c>
      <c r="Y15" s="140"/>
    </row>
    <row r="16" spans="2:31" ht="14.1" customHeight="1" x14ac:dyDescent="0.15">
      <c r="B16" s="157"/>
      <c r="C16" s="148">
        <v>4</v>
      </c>
      <c r="D16" s="162"/>
      <c r="E16" s="130">
        <v>1785</v>
      </c>
      <c r="F16" s="130">
        <v>2257.5</v>
      </c>
      <c r="G16" s="130">
        <v>2023.0722166756259</v>
      </c>
      <c r="H16" s="130">
        <v>18455.3</v>
      </c>
      <c r="I16" s="130">
        <v>1575</v>
      </c>
      <c r="J16" s="130">
        <v>1890</v>
      </c>
      <c r="K16" s="130">
        <v>1716.0190251393467</v>
      </c>
      <c r="L16" s="130">
        <v>10237.9</v>
      </c>
      <c r="M16" s="130">
        <v>1260</v>
      </c>
      <c r="N16" s="130">
        <v>1575</v>
      </c>
      <c r="O16" s="130">
        <v>1456.3876730683339</v>
      </c>
      <c r="P16" s="130">
        <v>8755.7000000000007</v>
      </c>
      <c r="Q16" s="130">
        <v>3675</v>
      </c>
      <c r="R16" s="130">
        <v>5040</v>
      </c>
      <c r="S16" s="130">
        <v>4646.0930371280865</v>
      </c>
      <c r="T16" s="130">
        <v>3169.7</v>
      </c>
      <c r="U16" s="130">
        <v>3150</v>
      </c>
      <c r="V16" s="130">
        <v>4200</v>
      </c>
      <c r="W16" s="130">
        <v>3487.9373947947684</v>
      </c>
      <c r="X16" s="195">
        <v>6829.6</v>
      </c>
      <c r="Y16" s="140"/>
    </row>
    <row r="17" spans="2:25" ht="14.1" customHeight="1" x14ac:dyDescent="0.15">
      <c r="B17" s="157"/>
      <c r="C17" s="148">
        <v>5</v>
      </c>
      <c r="D17" s="162"/>
      <c r="E17" s="130">
        <v>1837.5</v>
      </c>
      <c r="F17" s="130">
        <v>2257.5</v>
      </c>
      <c r="G17" s="130">
        <v>2081.5368365260842</v>
      </c>
      <c r="H17" s="130">
        <v>16827.900000000001</v>
      </c>
      <c r="I17" s="130">
        <v>1575</v>
      </c>
      <c r="J17" s="130">
        <v>1890</v>
      </c>
      <c r="K17" s="130">
        <v>1669.0387035119852</v>
      </c>
      <c r="L17" s="130">
        <v>8147.4</v>
      </c>
      <c r="M17" s="130">
        <v>1365</v>
      </c>
      <c r="N17" s="130">
        <v>1575</v>
      </c>
      <c r="O17" s="130">
        <v>1517.1394736842105</v>
      </c>
      <c r="P17" s="130">
        <v>8075.6</v>
      </c>
      <c r="Q17" s="130">
        <v>3990</v>
      </c>
      <c r="R17" s="130">
        <v>5460</v>
      </c>
      <c r="S17" s="130">
        <v>4750.5024974488424</v>
      </c>
      <c r="T17" s="130">
        <v>2635.2</v>
      </c>
      <c r="U17" s="130">
        <v>3150</v>
      </c>
      <c r="V17" s="130">
        <v>4200</v>
      </c>
      <c r="W17" s="130">
        <v>3641.5862478076951</v>
      </c>
      <c r="X17" s="195">
        <v>5590.6</v>
      </c>
      <c r="Y17" s="140"/>
    </row>
    <row r="18" spans="2:25" ht="14.1" customHeight="1" x14ac:dyDescent="0.15">
      <c r="B18" s="157"/>
      <c r="C18" s="148">
        <v>6</v>
      </c>
      <c r="D18" s="162"/>
      <c r="E18" s="130">
        <v>1890</v>
      </c>
      <c r="F18" s="130">
        <v>2310</v>
      </c>
      <c r="G18" s="130">
        <v>2107.1470963896459</v>
      </c>
      <c r="H18" s="130">
        <v>13123.6</v>
      </c>
      <c r="I18" s="130">
        <v>1575</v>
      </c>
      <c r="J18" s="130">
        <v>1890</v>
      </c>
      <c r="K18" s="130">
        <v>1668.7064835845558</v>
      </c>
      <c r="L18" s="130">
        <v>7572.3</v>
      </c>
      <c r="M18" s="130">
        <v>1417.5</v>
      </c>
      <c r="N18" s="130">
        <v>1627.5</v>
      </c>
      <c r="O18" s="130">
        <v>1526.3552915766738</v>
      </c>
      <c r="P18" s="130">
        <v>6549</v>
      </c>
      <c r="Q18" s="130">
        <v>4830</v>
      </c>
      <c r="R18" s="130">
        <v>5460</v>
      </c>
      <c r="S18" s="130">
        <v>5018.7672248803829</v>
      </c>
      <c r="T18" s="130">
        <v>2292.8000000000002</v>
      </c>
      <c r="U18" s="130">
        <v>3570</v>
      </c>
      <c r="V18" s="130">
        <v>4200</v>
      </c>
      <c r="W18" s="130">
        <v>3842.9930660377358</v>
      </c>
      <c r="X18" s="195">
        <v>5830.5</v>
      </c>
      <c r="Y18" s="140"/>
    </row>
    <row r="19" spans="2:25" ht="14.1" customHeight="1" x14ac:dyDescent="0.15">
      <c r="B19" s="157"/>
      <c r="C19" s="148">
        <v>7</v>
      </c>
      <c r="D19" s="162"/>
      <c r="E19" s="130">
        <v>1890</v>
      </c>
      <c r="F19" s="130">
        <v>2310</v>
      </c>
      <c r="G19" s="130">
        <v>2118.32971657601</v>
      </c>
      <c r="H19" s="130">
        <v>17009.5</v>
      </c>
      <c r="I19" s="130">
        <v>1575</v>
      </c>
      <c r="J19" s="130">
        <v>1890</v>
      </c>
      <c r="K19" s="130">
        <v>1658.4276592431083</v>
      </c>
      <c r="L19" s="130">
        <v>8995.5</v>
      </c>
      <c r="M19" s="130">
        <v>1365</v>
      </c>
      <c r="N19" s="130">
        <v>1575</v>
      </c>
      <c r="O19" s="130">
        <v>1532.7992459943448</v>
      </c>
      <c r="P19" s="130">
        <v>9111.5</v>
      </c>
      <c r="Q19" s="130">
        <v>4935</v>
      </c>
      <c r="R19" s="130">
        <v>5460</v>
      </c>
      <c r="S19" s="130">
        <v>5098.6401790710697</v>
      </c>
      <c r="T19" s="130">
        <v>2437.6000000000004</v>
      </c>
      <c r="U19" s="130">
        <v>3675</v>
      </c>
      <c r="V19" s="130">
        <v>4147.5</v>
      </c>
      <c r="W19" s="130">
        <v>3872.5972183971362</v>
      </c>
      <c r="X19" s="195">
        <v>5396</v>
      </c>
      <c r="Y19" s="140"/>
    </row>
    <row r="20" spans="2:25" ht="14.1" customHeight="1" x14ac:dyDescent="0.15">
      <c r="B20" s="157"/>
      <c r="C20" s="148">
        <v>8</v>
      </c>
      <c r="D20" s="162"/>
      <c r="E20" s="130">
        <v>1890</v>
      </c>
      <c r="F20" s="130">
        <v>2415</v>
      </c>
      <c r="G20" s="130">
        <v>2106.4450465810128</v>
      </c>
      <c r="H20" s="130">
        <v>21108.3</v>
      </c>
      <c r="I20" s="130">
        <v>1575</v>
      </c>
      <c r="J20" s="130">
        <v>1785</v>
      </c>
      <c r="K20" s="130">
        <v>1645.6810540729521</v>
      </c>
      <c r="L20" s="130">
        <v>8647.4</v>
      </c>
      <c r="M20" s="130">
        <v>1365</v>
      </c>
      <c r="N20" s="130">
        <v>1627.5</v>
      </c>
      <c r="O20" s="195">
        <v>1507.2559090909092</v>
      </c>
      <c r="P20" s="130">
        <v>7642.3</v>
      </c>
      <c r="Q20" s="130">
        <v>4515</v>
      </c>
      <c r="R20" s="130">
        <v>5460</v>
      </c>
      <c r="S20" s="130">
        <v>5009.5950238221276</v>
      </c>
      <c r="T20" s="130">
        <v>1951.3000000000002</v>
      </c>
      <c r="U20" s="195">
        <v>3465</v>
      </c>
      <c r="V20" s="130">
        <v>4200</v>
      </c>
      <c r="W20" s="130">
        <v>3812.1567158293246</v>
      </c>
      <c r="X20" s="195">
        <v>4969.8999999999996</v>
      </c>
      <c r="Y20" s="140"/>
    </row>
    <row r="21" spans="2:25" ht="14.1" customHeight="1" x14ac:dyDescent="0.15">
      <c r="B21" s="157"/>
      <c r="C21" s="148">
        <v>9</v>
      </c>
      <c r="D21" s="162"/>
      <c r="E21" s="130">
        <v>1890</v>
      </c>
      <c r="F21" s="130">
        <v>2520</v>
      </c>
      <c r="G21" s="130">
        <v>2200.7286744552016</v>
      </c>
      <c r="H21" s="130">
        <v>15968</v>
      </c>
      <c r="I21" s="130">
        <v>1470</v>
      </c>
      <c r="J21" s="130">
        <v>1837.5</v>
      </c>
      <c r="K21" s="130">
        <v>1662.9286679458426</v>
      </c>
      <c r="L21" s="130">
        <v>9244.2000000000007</v>
      </c>
      <c r="M21" s="130">
        <v>1312.5</v>
      </c>
      <c r="N21" s="130">
        <v>1575</v>
      </c>
      <c r="O21" s="130">
        <v>1421.9136876763876</v>
      </c>
      <c r="P21" s="130">
        <v>5150.5</v>
      </c>
      <c r="Q21" s="130">
        <v>4515</v>
      </c>
      <c r="R21" s="130">
        <v>5460</v>
      </c>
      <c r="S21" s="130">
        <v>5004.4297690604244</v>
      </c>
      <c r="T21" s="130">
        <v>2663.1</v>
      </c>
      <c r="U21" s="130">
        <v>3465</v>
      </c>
      <c r="V21" s="130">
        <v>3990</v>
      </c>
      <c r="W21" s="130">
        <v>3827.728078505856</v>
      </c>
      <c r="X21" s="195">
        <v>4169.1000000000004</v>
      </c>
      <c r="Y21" s="140"/>
    </row>
    <row r="22" spans="2:25" ht="14.1" customHeight="1" x14ac:dyDescent="0.15">
      <c r="B22" s="157"/>
      <c r="C22" s="148">
        <v>10</v>
      </c>
      <c r="D22" s="162"/>
      <c r="E22" s="130">
        <v>2152.5</v>
      </c>
      <c r="F22" s="130">
        <v>2572.5</v>
      </c>
      <c r="G22" s="130">
        <v>2371.1176060291582</v>
      </c>
      <c r="H22" s="130">
        <v>27790.799999999999</v>
      </c>
      <c r="I22" s="130">
        <v>1470</v>
      </c>
      <c r="J22" s="130">
        <v>1890</v>
      </c>
      <c r="K22" s="130">
        <v>1704.7091545392441</v>
      </c>
      <c r="L22" s="130">
        <v>14290.699999999999</v>
      </c>
      <c r="M22" s="130">
        <v>1207.5</v>
      </c>
      <c r="N22" s="130">
        <v>1575</v>
      </c>
      <c r="O22" s="130">
        <v>1349.4527759074497</v>
      </c>
      <c r="P22" s="130">
        <v>8451.9</v>
      </c>
      <c r="Q22" s="130">
        <v>4725</v>
      </c>
      <c r="R22" s="130">
        <v>5565</v>
      </c>
      <c r="S22" s="130">
        <v>5119.106763995379</v>
      </c>
      <c r="T22" s="130">
        <v>3752.1</v>
      </c>
      <c r="U22" s="130">
        <v>3570</v>
      </c>
      <c r="V22" s="130">
        <v>4042.5</v>
      </c>
      <c r="W22" s="130">
        <v>3859.7059348947996</v>
      </c>
      <c r="X22" s="195">
        <v>7497</v>
      </c>
      <c r="Y22" s="140"/>
    </row>
    <row r="23" spans="2:25" ht="14.1" customHeight="1" x14ac:dyDescent="0.15">
      <c r="B23" s="157"/>
      <c r="C23" s="148">
        <v>11</v>
      </c>
      <c r="D23" s="162"/>
      <c r="E23" s="130">
        <v>2205</v>
      </c>
      <c r="F23" s="130">
        <v>2625</v>
      </c>
      <c r="G23" s="130">
        <v>2480.2227749145154</v>
      </c>
      <c r="H23" s="130">
        <v>20393.3</v>
      </c>
      <c r="I23" s="130">
        <v>1575</v>
      </c>
      <c r="J23" s="130">
        <v>1890</v>
      </c>
      <c r="K23" s="130">
        <v>1722.6692645444573</v>
      </c>
      <c r="L23" s="130">
        <v>11297.9</v>
      </c>
      <c r="M23" s="130">
        <v>1155</v>
      </c>
      <c r="N23" s="130">
        <v>1365</v>
      </c>
      <c r="O23" s="130">
        <v>1251.1206594456835</v>
      </c>
      <c r="P23" s="130">
        <v>5970.2</v>
      </c>
      <c r="Q23" s="130">
        <v>4725</v>
      </c>
      <c r="R23" s="130">
        <v>5565</v>
      </c>
      <c r="S23" s="130">
        <v>5144.125387168142</v>
      </c>
      <c r="T23" s="130">
        <v>2226.1</v>
      </c>
      <c r="U23" s="130">
        <v>3675</v>
      </c>
      <c r="V23" s="130">
        <v>4095</v>
      </c>
      <c r="W23" s="130">
        <v>3936.7084575260801</v>
      </c>
      <c r="X23" s="195">
        <v>5094.2</v>
      </c>
      <c r="Y23" s="140"/>
    </row>
    <row r="24" spans="2:25" ht="14.1" customHeight="1" x14ac:dyDescent="0.15">
      <c r="B24" s="150"/>
      <c r="C24" s="154">
        <v>12</v>
      </c>
      <c r="D24" s="163"/>
      <c r="E24" s="129">
        <v>2415</v>
      </c>
      <c r="F24" s="129">
        <v>2730</v>
      </c>
      <c r="G24" s="129">
        <v>2574.157299741601</v>
      </c>
      <c r="H24" s="129">
        <v>24072</v>
      </c>
      <c r="I24" s="129">
        <v>1680</v>
      </c>
      <c r="J24" s="129">
        <v>1942.5</v>
      </c>
      <c r="K24" s="129">
        <v>1810.8125241272821</v>
      </c>
      <c r="L24" s="129">
        <v>11956</v>
      </c>
      <c r="M24" s="129">
        <v>1155</v>
      </c>
      <c r="N24" s="129">
        <v>1365</v>
      </c>
      <c r="O24" s="129">
        <v>1282.7244152046783</v>
      </c>
      <c r="P24" s="129">
        <v>6801</v>
      </c>
      <c r="Q24" s="129">
        <v>5040</v>
      </c>
      <c r="R24" s="129">
        <v>5775</v>
      </c>
      <c r="S24" s="129">
        <v>5380.4637602601833</v>
      </c>
      <c r="T24" s="129">
        <v>2772</v>
      </c>
      <c r="U24" s="129">
        <v>3990</v>
      </c>
      <c r="V24" s="129">
        <v>4410</v>
      </c>
      <c r="W24" s="129">
        <v>4239.0075930144276</v>
      </c>
      <c r="X24" s="196">
        <v>5221</v>
      </c>
      <c r="Y24" s="140"/>
    </row>
    <row r="25" spans="2:25" x14ac:dyDescent="0.15">
      <c r="B25" s="183"/>
      <c r="C25" s="200"/>
      <c r="D25" s="201"/>
      <c r="E25" s="194"/>
      <c r="F25" s="130"/>
      <c r="G25" s="140"/>
      <c r="H25" s="130"/>
      <c r="I25" s="194"/>
      <c r="J25" s="130"/>
      <c r="K25" s="140"/>
      <c r="L25" s="130"/>
      <c r="M25" s="194"/>
      <c r="N25" s="130"/>
      <c r="O25" s="140"/>
      <c r="P25" s="130"/>
      <c r="Q25" s="194"/>
      <c r="R25" s="130"/>
      <c r="S25" s="140"/>
      <c r="T25" s="130"/>
      <c r="U25" s="194"/>
      <c r="V25" s="130"/>
      <c r="W25" s="140"/>
      <c r="X25" s="130"/>
      <c r="Y25" s="140"/>
    </row>
    <row r="26" spans="2:25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  <c r="Y26" s="140"/>
    </row>
    <row r="27" spans="2:25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  <c r="Y27" s="140"/>
    </row>
    <row r="28" spans="2:25" x14ac:dyDescent="0.15">
      <c r="B28" s="526"/>
      <c r="C28" s="203"/>
      <c r="D28" s="204"/>
      <c r="E28" s="615"/>
      <c r="F28" s="616"/>
      <c r="G28" s="617"/>
      <c r="H28" s="130"/>
      <c r="I28" s="615"/>
      <c r="J28" s="616"/>
      <c r="K28" s="617"/>
      <c r="L28" s="130"/>
      <c r="M28" s="615"/>
      <c r="N28" s="616"/>
      <c r="O28" s="617"/>
      <c r="P28" s="130"/>
      <c r="Q28" s="615"/>
      <c r="R28" s="616"/>
      <c r="S28" s="617"/>
      <c r="T28" s="130"/>
      <c r="U28" s="615"/>
      <c r="V28" s="616"/>
      <c r="W28" s="617"/>
      <c r="X28" s="130"/>
      <c r="Y28" s="140"/>
    </row>
    <row r="29" spans="2:25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  <c r="Y29" s="140"/>
    </row>
    <row r="30" spans="2:25" x14ac:dyDescent="0.15">
      <c r="B30" s="526">
        <v>41253</v>
      </c>
      <c r="C30" s="203"/>
      <c r="D30" s="204">
        <v>41264</v>
      </c>
      <c r="E30" s="615">
        <v>2415</v>
      </c>
      <c r="F30" s="616">
        <v>2730</v>
      </c>
      <c r="G30" s="617">
        <v>2574.157299741601</v>
      </c>
      <c r="H30" s="130">
        <v>12687.6</v>
      </c>
      <c r="I30" s="615">
        <v>1680</v>
      </c>
      <c r="J30" s="616">
        <v>1942.5</v>
      </c>
      <c r="K30" s="617">
        <v>1810.8125241272821</v>
      </c>
      <c r="L30" s="130">
        <v>5548.7</v>
      </c>
      <c r="M30" s="615">
        <v>1155</v>
      </c>
      <c r="N30" s="616">
        <v>1365</v>
      </c>
      <c r="O30" s="617">
        <v>1282.7244152046783</v>
      </c>
      <c r="P30" s="130">
        <v>3458.8</v>
      </c>
      <c r="Q30" s="615">
        <v>5040</v>
      </c>
      <c r="R30" s="616">
        <v>5775</v>
      </c>
      <c r="S30" s="617">
        <v>5380.4637602601833</v>
      </c>
      <c r="T30" s="130">
        <v>1729.1</v>
      </c>
      <c r="U30" s="615">
        <v>3990</v>
      </c>
      <c r="V30" s="616">
        <v>4410</v>
      </c>
      <c r="W30" s="617">
        <v>4239.0075930144276</v>
      </c>
      <c r="X30" s="130">
        <v>2334.1999999999998</v>
      </c>
      <c r="Y30" s="140"/>
    </row>
    <row r="31" spans="2:25" x14ac:dyDescent="0.15">
      <c r="B31" s="202" t="s">
        <v>122</v>
      </c>
      <c r="C31" s="203"/>
      <c r="D31" s="204"/>
      <c r="E31" s="194"/>
      <c r="F31" s="130"/>
      <c r="G31" s="140"/>
      <c r="H31" s="130"/>
      <c r="I31" s="194"/>
      <c r="J31" s="130"/>
      <c r="K31" s="140"/>
      <c r="L31" s="130"/>
      <c r="M31" s="194"/>
      <c r="N31" s="130"/>
      <c r="O31" s="140"/>
      <c r="P31" s="130"/>
      <c r="Q31" s="194"/>
      <c r="R31" s="130"/>
      <c r="S31" s="140"/>
      <c r="T31" s="130"/>
      <c r="U31" s="194"/>
      <c r="V31" s="130"/>
      <c r="W31" s="140"/>
      <c r="X31" s="130"/>
      <c r="Y31" s="140"/>
    </row>
    <row r="32" spans="2:25" x14ac:dyDescent="0.15">
      <c r="B32" s="526"/>
      <c r="C32" s="203"/>
      <c r="D32" s="204"/>
      <c r="E32" s="615"/>
      <c r="F32" s="616"/>
      <c r="G32" s="617"/>
      <c r="H32" s="130"/>
      <c r="I32" s="615"/>
      <c r="J32" s="616"/>
      <c r="K32" s="617"/>
      <c r="L32" s="130"/>
      <c r="M32" s="615"/>
      <c r="N32" s="616"/>
      <c r="O32" s="617"/>
      <c r="P32" s="130"/>
      <c r="Q32" s="615"/>
      <c r="R32" s="616"/>
      <c r="S32" s="617"/>
      <c r="T32" s="130"/>
      <c r="U32" s="615"/>
      <c r="V32" s="616"/>
      <c r="W32" s="617"/>
      <c r="X32" s="130"/>
      <c r="Y32" s="140"/>
    </row>
    <row r="33" spans="2:26" x14ac:dyDescent="0.15">
      <c r="B33" s="202" t="s">
        <v>123</v>
      </c>
      <c r="C33" s="203"/>
      <c r="D33" s="204"/>
      <c r="E33" s="194"/>
      <c r="F33" s="130"/>
      <c r="G33" s="140"/>
      <c r="H33" s="130"/>
      <c r="I33" s="194"/>
      <c r="J33" s="130"/>
      <c r="K33" s="140"/>
      <c r="L33" s="130"/>
      <c r="M33" s="194"/>
      <c r="N33" s="130"/>
      <c r="O33" s="140"/>
      <c r="P33" s="130"/>
      <c r="Q33" s="194"/>
      <c r="R33" s="130"/>
      <c r="S33" s="140"/>
      <c r="T33" s="130"/>
      <c r="U33" s="194"/>
      <c r="V33" s="130"/>
      <c r="W33" s="140"/>
      <c r="X33" s="130"/>
      <c r="Y33" s="140"/>
    </row>
    <row r="34" spans="2:26" ht="12" customHeight="1" x14ac:dyDescent="0.15">
      <c r="B34" s="526">
        <v>41633</v>
      </c>
      <c r="C34" s="203"/>
      <c r="D34" s="204">
        <v>41636</v>
      </c>
      <c r="E34" s="615"/>
      <c r="F34" s="616"/>
      <c r="G34" s="617"/>
      <c r="H34" s="130">
        <v>11384</v>
      </c>
      <c r="I34" s="615"/>
      <c r="J34" s="616"/>
      <c r="K34" s="617"/>
      <c r="L34" s="130">
        <v>6407</v>
      </c>
      <c r="M34" s="615"/>
      <c r="N34" s="616"/>
      <c r="O34" s="617"/>
      <c r="P34" s="130">
        <v>3342</v>
      </c>
      <c r="Q34" s="615"/>
      <c r="R34" s="616"/>
      <c r="S34" s="617"/>
      <c r="T34" s="130">
        <v>1043</v>
      </c>
      <c r="U34" s="615"/>
      <c r="V34" s="616"/>
      <c r="W34" s="617"/>
      <c r="X34" s="130">
        <v>2887</v>
      </c>
      <c r="Y34" s="140"/>
    </row>
    <row r="35" spans="2:26" ht="12" customHeight="1" x14ac:dyDescent="0.15">
      <c r="B35" s="202" t="s">
        <v>124</v>
      </c>
      <c r="C35" s="203"/>
      <c r="D35" s="204"/>
      <c r="E35" s="194"/>
      <c r="F35" s="130"/>
      <c r="G35" s="140"/>
      <c r="H35" s="130"/>
      <c r="I35" s="194"/>
      <c r="J35" s="130"/>
      <c r="K35" s="140"/>
      <c r="L35" s="130"/>
      <c r="M35" s="194"/>
      <c r="N35" s="130"/>
      <c r="O35" s="140"/>
      <c r="P35" s="130"/>
      <c r="Q35" s="194"/>
      <c r="R35" s="130"/>
      <c r="S35" s="140"/>
      <c r="T35" s="130"/>
      <c r="U35" s="194"/>
      <c r="V35" s="130"/>
      <c r="W35" s="140"/>
      <c r="X35" s="130"/>
      <c r="Y35" s="140"/>
    </row>
    <row r="36" spans="2:26" ht="12" customHeight="1" x14ac:dyDescent="0.15">
      <c r="B36" s="536"/>
      <c r="C36" s="215"/>
      <c r="D36" s="216"/>
      <c r="E36" s="622"/>
      <c r="F36" s="623"/>
      <c r="G36" s="624"/>
      <c r="H36" s="129"/>
      <c r="I36" s="622"/>
      <c r="J36" s="623"/>
      <c r="K36" s="624"/>
      <c r="L36" s="129"/>
      <c r="M36" s="622"/>
      <c r="N36" s="623"/>
      <c r="O36" s="624"/>
      <c r="P36" s="129"/>
      <c r="Q36" s="622"/>
      <c r="R36" s="623"/>
      <c r="S36" s="624"/>
      <c r="T36" s="129"/>
      <c r="U36" s="622"/>
      <c r="V36" s="623"/>
      <c r="W36" s="624"/>
      <c r="X36" s="129"/>
      <c r="Y36" s="140"/>
    </row>
    <row r="37" spans="2:26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6" ht="12.75" customHeight="1" x14ac:dyDescent="0.15">
      <c r="B38" s="175" t="s">
        <v>102</v>
      </c>
      <c r="C38" s="174" t="s">
        <v>460</v>
      </c>
      <c r="X38" s="140"/>
      <c r="Y38" s="140"/>
    </row>
    <row r="39" spans="2:26" ht="12.75" customHeight="1" x14ac:dyDescent="0.15">
      <c r="B39" s="217" t="s">
        <v>104</v>
      </c>
      <c r="C39" s="174" t="s">
        <v>105</v>
      </c>
      <c r="W39" s="140"/>
      <c r="X39" s="140"/>
      <c r="Y39" s="140"/>
      <c r="Z39" s="140"/>
    </row>
    <row r="40" spans="2:26" x14ac:dyDescent="0.15">
      <c r="B40" s="217"/>
      <c r="W40" s="140"/>
      <c r="X40" s="140"/>
      <c r="Y40" s="140"/>
      <c r="Z40" s="140"/>
    </row>
    <row r="41" spans="2:26" x14ac:dyDescent="0.15">
      <c r="B41" s="217"/>
      <c r="W41" s="140"/>
      <c r="X41" s="140"/>
      <c r="Y41" s="140"/>
      <c r="Z41" s="140"/>
    </row>
    <row r="42" spans="2:26" x14ac:dyDescent="0.15">
      <c r="W42" s="140"/>
      <c r="X42" s="140"/>
      <c r="Y42" s="140"/>
      <c r="Z42" s="140"/>
    </row>
    <row r="43" spans="2:26" x14ac:dyDescent="0.15">
      <c r="W43" s="140"/>
      <c r="X43" s="140"/>
      <c r="Y43" s="140"/>
      <c r="Z43" s="140"/>
    </row>
    <row r="44" spans="2:26" x14ac:dyDescent="0.15">
      <c r="W44" s="140"/>
      <c r="X44" s="140"/>
      <c r="Y44" s="140"/>
      <c r="Z44" s="140"/>
    </row>
    <row r="45" spans="2:26" x14ac:dyDescent="0.15">
      <c r="W45" s="140"/>
      <c r="X45" s="140"/>
      <c r="Y45" s="140"/>
      <c r="Z45" s="140"/>
    </row>
    <row r="46" spans="2:26" x14ac:dyDescent="0.15">
      <c r="W46" s="140"/>
      <c r="X46" s="140"/>
      <c r="Y46" s="140"/>
      <c r="Z46" s="140"/>
    </row>
    <row r="47" spans="2:26" x14ac:dyDescent="0.15">
      <c r="W47" s="140"/>
      <c r="X47" s="140"/>
      <c r="Y47" s="140"/>
      <c r="Z47" s="140"/>
    </row>
    <row r="48" spans="2:26" x14ac:dyDescent="0.15">
      <c r="W48" s="140"/>
      <c r="X48" s="140"/>
      <c r="Y48" s="140"/>
      <c r="Z48" s="140"/>
    </row>
    <row r="49" spans="23:26" x14ac:dyDescent="0.15">
      <c r="W49" s="140"/>
      <c r="X49" s="140"/>
      <c r="Y49" s="140"/>
      <c r="Z49" s="140"/>
    </row>
    <row r="50" spans="23:26" x14ac:dyDescent="0.15">
      <c r="W50" s="140"/>
      <c r="X50" s="140"/>
      <c r="Y50" s="140"/>
      <c r="Z50" s="140"/>
    </row>
    <row r="51" spans="23:26" x14ac:dyDescent="0.15">
      <c r="W51" s="140"/>
      <c r="X51" s="140"/>
      <c r="Y51" s="140"/>
      <c r="Z51" s="140"/>
    </row>
    <row r="52" spans="23:26" x14ac:dyDescent="0.15">
      <c r="W52" s="140"/>
      <c r="X52" s="140"/>
      <c r="Y52" s="140"/>
      <c r="Z52" s="140"/>
    </row>
    <row r="53" spans="23:26" x14ac:dyDescent="0.15">
      <c r="W53" s="140"/>
      <c r="X53" s="140"/>
      <c r="Y53" s="140"/>
      <c r="Z53" s="140"/>
    </row>
    <row r="54" spans="23:26" x14ac:dyDescent="0.15">
      <c r="W54" s="140"/>
      <c r="X54" s="140"/>
      <c r="Y54" s="140"/>
      <c r="Z54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4" customWidth="1"/>
    <col min="2" max="2" width="5.875" style="174" customWidth="1"/>
    <col min="3" max="3" width="3.5" style="174" customWidth="1"/>
    <col min="4" max="4" width="5.25" style="174" customWidth="1"/>
    <col min="5" max="5" width="5.75" style="174" customWidth="1"/>
    <col min="6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1" x14ac:dyDescent="0.15">
      <c r="B3" s="174" t="s">
        <v>459</v>
      </c>
    </row>
    <row r="4" spans="2:31" x14ac:dyDescent="0.15">
      <c r="X4" s="175" t="s">
        <v>82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31" ht="13.5" x14ac:dyDescent="0.15">
      <c r="B6" s="177"/>
      <c r="C6" s="178" t="s">
        <v>83</v>
      </c>
      <c r="D6" s="179"/>
      <c r="E6" s="221" t="s">
        <v>129</v>
      </c>
      <c r="F6" s="222"/>
      <c r="G6" s="222"/>
      <c r="H6" s="223"/>
      <c r="I6" s="221" t="s">
        <v>130</v>
      </c>
      <c r="J6" s="222"/>
      <c r="K6" s="222"/>
      <c r="L6" s="223"/>
      <c r="M6" s="221" t="s">
        <v>131</v>
      </c>
      <c r="N6" s="222"/>
      <c r="O6" s="222"/>
      <c r="P6" s="223"/>
      <c r="Q6" s="218" t="s">
        <v>134</v>
      </c>
      <c r="R6" s="219"/>
      <c r="S6" s="219"/>
      <c r="T6" s="220"/>
      <c r="U6" s="221" t="s">
        <v>135</v>
      </c>
      <c r="V6" s="222"/>
      <c r="W6" s="222"/>
      <c r="X6" s="223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M7" s="186" t="s">
        <v>90</v>
      </c>
      <c r="N7" s="184" t="s">
        <v>91</v>
      </c>
      <c r="O7" s="186" t="s">
        <v>92</v>
      </c>
      <c r="P7" s="184" t="s">
        <v>93</v>
      </c>
      <c r="Q7" s="186" t="s">
        <v>90</v>
      </c>
      <c r="R7" s="184" t="s">
        <v>91</v>
      </c>
      <c r="S7" s="187" t="s">
        <v>92</v>
      </c>
      <c r="T7" s="184" t="s">
        <v>93</v>
      </c>
      <c r="U7" s="186" t="s">
        <v>90</v>
      </c>
      <c r="V7" s="184" t="s">
        <v>91</v>
      </c>
      <c r="W7" s="187" t="s">
        <v>92</v>
      </c>
      <c r="X7" s="184" t="s">
        <v>93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M8" s="190"/>
      <c r="N8" s="191"/>
      <c r="O8" s="190" t="s">
        <v>94</v>
      </c>
      <c r="P8" s="191"/>
      <c r="Q8" s="190"/>
      <c r="R8" s="191"/>
      <c r="S8" s="192" t="s">
        <v>94</v>
      </c>
      <c r="T8" s="191"/>
      <c r="U8" s="190"/>
      <c r="V8" s="191"/>
      <c r="W8" s="192" t="s">
        <v>94</v>
      </c>
      <c r="X8" s="191"/>
      <c r="Z8" s="155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7">
        <v>21</v>
      </c>
      <c r="D9" s="239" t="s">
        <v>1</v>
      </c>
      <c r="E9" s="177">
        <v>893</v>
      </c>
      <c r="F9" s="625">
        <v>1575</v>
      </c>
      <c r="G9" s="626">
        <v>1212</v>
      </c>
      <c r="H9" s="625">
        <v>45368</v>
      </c>
      <c r="I9" s="177">
        <v>1365</v>
      </c>
      <c r="J9" s="625">
        <v>1733</v>
      </c>
      <c r="K9" s="626">
        <v>1512</v>
      </c>
      <c r="L9" s="625">
        <v>32349</v>
      </c>
      <c r="M9" s="177">
        <v>1418</v>
      </c>
      <c r="N9" s="625">
        <v>1733</v>
      </c>
      <c r="O9" s="626">
        <v>1544</v>
      </c>
      <c r="P9" s="625">
        <v>25881</v>
      </c>
      <c r="Q9" s="177">
        <v>1418</v>
      </c>
      <c r="R9" s="625">
        <v>1785</v>
      </c>
      <c r="S9" s="626">
        <v>1586</v>
      </c>
      <c r="T9" s="625">
        <v>16221</v>
      </c>
      <c r="U9" s="177">
        <v>1313</v>
      </c>
      <c r="V9" s="625">
        <v>1628</v>
      </c>
      <c r="W9" s="626">
        <v>1478</v>
      </c>
      <c r="X9" s="625">
        <v>22338</v>
      </c>
      <c r="Z9" s="155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840</v>
      </c>
      <c r="F10" s="130">
        <v>1523</v>
      </c>
      <c r="G10" s="140">
        <v>1223</v>
      </c>
      <c r="H10" s="130">
        <v>51869</v>
      </c>
      <c r="I10" s="194">
        <v>1344</v>
      </c>
      <c r="J10" s="130">
        <v>1785</v>
      </c>
      <c r="K10" s="140">
        <v>1509</v>
      </c>
      <c r="L10" s="130">
        <v>44340</v>
      </c>
      <c r="M10" s="194">
        <v>1365</v>
      </c>
      <c r="N10" s="130">
        <v>1838</v>
      </c>
      <c r="O10" s="140">
        <v>1608</v>
      </c>
      <c r="P10" s="130">
        <v>21804</v>
      </c>
      <c r="Q10" s="194">
        <v>1365</v>
      </c>
      <c r="R10" s="130">
        <v>1838</v>
      </c>
      <c r="S10" s="140">
        <v>1627</v>
      </c>
      <c r="T10" s="130">
        <v>15458</v>
      </c>
      <c r="U10" s="194">
        <v>1260</v>
      </c>
      <c r="V10" s="130">
        <v>1680</v>
      </c>
      <c r="W10" s="140">
        <v>1495</v>
      </c>
      <c r="X10" s="130">
        <v>32230</v>
      </c>
      <c r="Z10" s="155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6"/>
      <c r="E11" s="164">
        <v>1050</v>
      </c>
      <c r="F11" s="164">
        <v>1599.99</v>
      </c>
      <c r="G11" s="164">
        <v>1315.5678558179795</v>
      </c>
      <c r="H11" s="164">
        <v>33638.100000000006</v>
      </c>
      <c r="I11" s="164">
        <v>1365</v>
      </c>
      <c r="J11" s="164">
        <v>1837.5</v>
      </c>
      <c r="K11" s="164">
        <v>1646.496394832458</v>
      </c>
      <c r="L11" s="164">
        <v>35328.700000000004</v>
      </c>
      <c r="M11" s="164">
        <v>1365</v>
      </c>
      <c r="N11" s="164">
        <v>1890</v>
      </c>
      <c r="O11" s="164">
        <v>1693.9896778584389</v>
      </c>
      <c r="P11" s="164">
        <v>13603.499999999998</v>
      </c>
      <c r="Q11" s="164">
        <v>1365</v>
      </c>
      <c r="R11" s="164">
        <v>1890</v>
      </c>
      <c r="S11" s="164">
        <v>1726.423083852834</v>
      </c>
      <c r="T11" s="164">
        <v>11422.3</v>
      </c>
      <c r="U11" s="164">
        <v>1200</v>
      </c>
      <c r="V11" s="164">
        <v>1750</v>
      </c>
      <c r="W11" s="164">
        <v>1475.8815639460804</v>
      </c>
      <c r="X11" s="165">
        <v>20230.100000000006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12</v>
      </c>
      <c r="D12" s="162"/>
      <c r="E12" s="130">
        <v>945</v>
      </c>
      <c r="F12" s="130">
        <v>1260</v>
      </c>
      <c r="G12" s="130">
        <v>1122.7785176606833</v>
      </c>
      <c r="H12" s="130">
        <v>3621.4</v>
      </c>
      <c r="I12" s="130">
        <v>1365</v>
      </c>
      <c r="J12" s="130">
        <v>1837.5</v>
      </c>
      <c r="K12" s="130">
        <v>1598.6046673286994</v>
      </c>
      <c r="L12" s="130">
        <v>3330.1</v>
      </c>
      <c r="M12" s="130">
        <v>1470</v>
      </c>
      <c r="N12" s="130">
        <v>1890</v>
      </c>
      <c r="O12" s="130">
        <v>1699.5695652173913</v>
      </c>
      <c r="P12" s="130">
        <v>1409.6</v>
      </c>
      <c r="Q12" s="130">
        <v>1470</v>
      </c>
      <c r="R12" s="130">
        <v>1890</v>
      </c>
      <c r="S12" s="130">
        <v>1755.2078571428574</v>
      </c>
      <c r="T12" s="130">
        <v>1291.7</v>
      </c>
      <c r="U12" s="130">
        <v>1260</v>
      </c>
      <c r="V12" s="130">
        <v>1785</v>
      </c>
      <c r="W12" s="130">
        <v>1565.9295914039308</v>
      </c>
      <c r="X12" s="195">
        <v>2046.4</v>
      </c>
    </row>
    <row r="13" spans="2:31" ht="14.1" customHeight="1" x14ac:dyDescent="0.15">
      <c r="B13" s="157" t="s">
        <v>148</v>
      </c>
      <c r="C13" s="148">
        <v>1</v>
      </c>
      <c r="D13" s="162" t="s">
        <v>149</v>
      </c>
      <c r="E13" s="130">
        <v>997.5</v>
      </c>
      <c r="F13" s="130">
        <v>1260</v>
      </c>
      <c r="G13" s="130">
        <v>1103.2750468164795</v>
      </c>
      <c r="H13" s="130">
        <v>2782.8</v>
      </c>
      <c r="I13" s="130">
        <v>1365</v>
      </c>
      <c r="J13" s="130">
        <v>1785</v>
      </c>
      <c r="K13" s="130">
        <v>1606.9667768483541</v>
      </c>
      <c r="L13" s="130">
        <v>2929.8</v>
      </c>
      <c r="M13" s="130">
        <v>1470</v>
      </c>
      <c r="N13" s="130">
        <v>1890</v>
      </c>
      <c r="O13" s="130">
        <v>1671.4203675344563</v>
      </c>
      <c r="P13" s="130">
        <v>2045.2</v>
      </c>
      <c r="Q13" s="130">
        <v>1470</v>
      </c>
      <c r="R13" s="130">
        <v>1890</v>
      </c>
      <c r="S13" s="130">
        <v>1691.0139424503116</v>
      </c>
      <c r="T13" s="130">
        <v>2047.3000000000002</v>
      </c>
      <c r="U13" s="130">
        <v>1260</v>
      </c>
      <c r="V13" s="130">
        <v>1785</v>
      </c>
      <c r="W13" s="130">
        <v>1556.7964824120606</v>
      </c>
      <c r="X13" s="195">
        <v>1860.5</v>
      </c>
    </row>
    <row r="14" spans="2:31" ht="14.1" customHeight="1" x14ac:dyDescent="0.15">
      <c r="B14" s="157"/>
      <c r="C14" s="148">
        <v>2</v>
      </c>
      <c r="D14" s="162"/>
      <c r="E14" s="130">
        <v>840</v>
      </c>
      <c r="F14" s="130">
        <v>1260</v>
      </c>
      <c r="G14" s="130">
        <v>1063.1655755591926</v>
      </c>
      <c r="H14" s="130">
        <v>2060.8000000000002</v>
      </c>
      <c r="I14" s="130">
        <v>1365</v>
      </c>
      <c r="J14" s="130">
        <v>1785</v>
      </c>
      <c r="K14" s="130">
        <v>1575.8404212637911</v>
      </c>
      <c r="L14" s="130">
        <v>4491.1000000000004</v>
      </c>
      <c r="M14" s="130">
        <v>1365</v>
      </c>
      <c r="N14" s="130">
        <v>1890</v>
      </c>
      <c r="O14" s="130">
        <v>1641.4974792942023</v>
      </c>
      <c r="P14" s="130">
        <v>2214.8000000000002</v>
      </c>
      <c r="Q14" s="130">
        <v>1365</v>
      </c>
      <c r="R14" s="130">
        <v>1890</v>
      </c>
      <c r="S14" s="130">
        <v>1659.5860793544048</v>
      </c>
      <c r="T14" s="130">
        <v>1240.4000000000001</v>
      </c>
      <c r="U14" s="130">
        <v>1155</v>
      </c>
      <c r="V14" s="130">
        <v>1785</v>
      </c>
      <c r="W14" s="130">
        <v>1507.9626147468168</v>
      </c>
      <c r="X14" s="195">
        <v>1775.6999999999998</v>
      </c>
    </row>
    <row r="15" spans="2:31" ht="14.1" customHeight="1" x14ac:dyDescent="0.15">
      <c r="B15" s="157"/>
      <c r="C15" s="148">
        <v>3</v>
      </c>
      <c r="D15" s="162"/>
      <c r="E15" s="130">
        <v>840</v>
      </c>
      <c r="F15" s="130">
        <v>1260</v>
      </c>
      <c r="G15" s="130">
        <v>1096.2375439624855</v>
      </c>
      <c r="H15" s="130">
        <v>3401.7</v>
      </c>
      <c r="I15" s="130">
        <v>1260</v>
      </c>
      <c r="J15" s="130">
        <v>1837.5</v>
      </c>
      <c r="K15" s="130">
        <v>1519.1804709703608</v>
      </c>
      <c r="L15" s="130">
        <v>3384.3999999999996</v>
      </c>
      <c r="M15" s="130">
        <v>1365</v>
      </c>
      <c r="N15" s="130">
        <v>1890</v>
      </c>
      <c r="O15" s="130">
        <v>1601.5336747759284</v>
      </c>
      <c r="P15" s="130">
        <v>1609.9</v>
      </c>
      <c r="Q15" s="130">
        <v>1365</v>
      </c>
      <c r="R15" s="130">
        <v>1890</v>
      </c>
      <c r="S15" s="130">
        <v>1622.7791654422567</v>
      </c>
      <c r="T15" s="130">
        <v>1516.1</v>
      </c>
      <c r="U15" s="130">
        <v>1155</v>
      </c>
      <c r="V15" s="130">
        <v>1837.5</v>
      </c>
      <c r="W15" s="130">
        <v>1486.0074269286058</v>
      </c>
      <c r="X15" s="195">
        <v>1678.4</v>
      </c>
    </row>
    <row r="16" spans="2:31" ht="14.1" customHeight="1" x14ac:dyDescent="0.15">
      <c r="B16" s="157"/>
      <c r="C16" s="148">
        <v>4</v>
      </c>
      <c r="D16" s="162"/>
      <c r="E16" s="130">
        <v>1050</v>
      </c>
      <c r="F16" s="130">
        <v>1470</v>
      </c>
      <c r="G16" s="130">
        <v>1183.940199501247</v>
      </c>
      <c r="H16" s="130">
        <v>6510.7000000000007</v>
      </c>
      <c r="I16" s="130">
        <v>1365</v>
      </c>
      <c r="J16" s="130">
        <v>1785</v>
      </c>
      <c r="K16" s="130">
        <v>1548.4683663311582</v>
      </c>
      <c r="L16" s="130">
        <v>6049.4</v>
      </c>
      <c r="M16" s="130">
        <v>1365</v>
      </c>
      <c r="N16" s="130">
        <v>1785</v>
      </c>
      <c r="O16" s="130">
        <v>1533.225129844187</v>
      </c>
      <c r="P16" s="130">
        <v>3630.1</v>
      </c>
      <c r="Q16" s="130">
        <v>1365</v>
      </c>
      <c r="R16" s="130">
        <v>1890</v>
      </c>
      <c r="S16" s="130">
        <v>1599.1984847495266</v>
      </c>
      <c r="T16" s="130">
        <v>3049.8</v>
      </c>
      <c r="U16" s="130">
        <v>1155</v>
      </c>
      <c r="V16" s="130">
        <v>1785</v>
      </c>
      <c r="W16" s="130">
        <v>1449.9078132783038</v>
      </c>
      <c r="X16" s="195">
        <v>3725.6</v>
      </c>
    </row>
    <row r="17" spans="2:24" ht="14.1" customHeight="1" x14ac:dyDescent="0.15">
      <c r="B17" s="157"/>
      <c r="C17" s="148">
        <v>5</v>
      </c>
      <c r="D17" s="162"/>
      <c r="E17" s="130">
        <v>1155</v>
      </c>
      <c r="F17" s="130">
        <v>1470</v>
      </c>
      <c r="G17" s="195">
        <v>1246.9284534947719</v>
      </c>
      <c r="H17" s="130">
        <v>7924.5</v>
      </c>
      <c r="I17" s="130">
        <v>1365</v>
      </c>
      <c r="J17" s="130">
        <v>1785</v>
      </c>
      <c r="K17" s="130">
        <v>1578.920728821581</v>
      </c>
      <c r="L17" s="130">
        <v>5027.3999999999996</v>
      </c>
      <c r="M17" s="130">
        <v>1365</v>
      </c>
      <c r="N17" s="130">
        <v>1890</v>
      </c>
      <c r="O17" s="130">
        <v>1602.8520539152762</v>
      </c>
      <c r="P17" s="130">
        <v>2779.1</v>
      </c>
      <c r="Q17" s="130">
        <v>1575</v>
      </c>
      <c r="R17" s="130">
        <v>1890</v>
      </c>
      <c r="S17" s="130">
        <v>1699.2744755244755</v>
      </c>
      <c r="T17" s="130">
        <v>2522.5</v>
      </c>
      <c r="U17" s="130">
        <v>1260</v>
      </c>
      <c r="V17" s="130">
        <v>1680</v>
      </c>
      <c r="W17" s="130">
        <v>1460.3028217089548</v>
      </c>
      <c r="X17" s="195">
        <v>4047.7999999999997</v>
      </c>
    </row>
    <row r="18" spans="2:24" ht="14.1" customHeight="1" x14ac:dyDescent="0.15">
      <c r="B18" s="157"/>
      <c r="C18" s="148">
        <v>6</v>
      </c>
      <c r="D18" s="162"/>
      <c r="E18" s="130">
        <v>1260</v>
      </c>
      <c r="F18" s="130">
        <v>1501.5</v>
      </c>
      <c r="G18" s="130">
        <v>1356.441824088557</v>
      </c>
      <c r="H18" s="130">
        <v>6635.3</v>
      </c>
      <c r="I18" s="130">
        <v>1470</v>
      </c>
      <c r="J18" s="130">
        <v>1785</v>
      </c>
      <c r="K18" s="130">
        <v>1614.9714140862648</v>
      </c>
      <c r="L18" s="130">
        <v>5517.3</v>
      </c>
      <c r="M18" s="130">
        <v>1575</v>
      </c>
      <c r="N18" s="130">
        <v>1890</v>
      </c>
      <c r="O18" s="130">
        <v>1690.8722794289724</v>
      </c>
      <c r="P18" s="130">
        <v>2841.7</v>
      </c>
      <c r="Q18" s="130">
        <v>1575</v>
      </c>
      <c r="R18" s="130">
        <v>1890</v>
      </c>
      <c r="S18" s="130">
        <v>1723.2315429872842</v>
      </c>
      <c r="T18" s="130">
        <v>3092</v>
      </c>
      <c r="U18" s="130">
        <v>1365</v>
      </c>
      <c r="V18" s="130">
        <v>1680</v>
      </c>
      <c r="W18" s="130">
        <v>1520.6755622887779</v>
      </c>
      <c r="X18" s="195">
        <v>3194</v>
      </c>
    </row>
    <row r="19" spans="2:24" ht="14.1" customHeight="1" x14ac:dyDescent="0.15">
      <c r="B19" s="157"/>
      <c r="C19" s="148">
        <v>7</v>
      </c>
      <c r="D19" s="162"/>
      <c r="E19" s="130">
        <v>1365</v>
      </c>
      <c r="F19" s="195">
        <v>1575</v>
      </c>
      <c r="G19" s="130">
        <v>1474.9094447327454</v>
      </c>
      <c r="H19" s="130">
        <v>7337.6</v>
      </c>
      <c r="I19" s="130">
        <v>1365</v>
      </c>
      <c r="J19" s="130">
        <v>1680</v>
      </c>
      <c r="K19" s="130">
        <v>1551.2365735115434</v>
      </c>
      <c r="L19" s="130">
        <v>4629.1000000000004</v>
      </c>
      <c r="M19" s="130">
        <v>1575</v>
      </c>
      <c r="N19" s="130">
        <v>1785</v>
      </c>
      <c r="O19" s="130">
        <v>1647.6193866374592</v>
      </c>
      <c r="P19" s="130">
        <v>2811.2</v>
      </c>
      <c r="Q19" s="130">
        <v>1575</v>
      </c>
      <c r="R19" s="130">
        <v>1785</v>
      </c>
      <c r="S19" s="130">
        <v>1681.4728809954272</v>
      </c>
      <c r="T19" s="130">
        <v>2829.1</v>
      </c>
      <c r="U19" s="130">
        <v>1365</v>
      </c>
      <c r="V19" s="130">
        <v>1680</v>
      </c>
      <c r="W19" s="130">
        <v>1473.9309114927348</v>
      </c>
      <c r="X19" s="195">
        <v>4862</v>
      </c>
    </row>
    <row r="20" spans="2:24" ht="14.1" customHeight="1" x14ac:dyDescent="0.15">
      <c r="B20" s="157"/>
      <c r="C20" s="148">
        <v>8</v>
      </c>
      <c r="D20" s="162"/>
      <c r="E20" s="130">
        <v>1260</v>
      </c>
      <c r="F20" s="130">
        <v>1470</v>
      </c>
      <c r="G20" s="130">
        <v>1370.2939609236232</v>
      </c>
      <c r="H20" s="130">
        <v>7401</v>
      </c>
      <c r="I20" s="130">
        <v>1365</v>
      </c>
      <c r="J20" s="130">
        <v>1732.5</v>
      </c>
      <c r="K20" s="130">
        <v>1594.5601223475442</v>
      </c>
      <c r="L20" s="130">
        <v>4377.3999999999996</v>
      </c>
      <c r="M20" s="130">
        <v>1522.5</v>
      </c>
      <c r="N20" s="130">
        <v>1785</v>
      </c>
      <c r="O20" s="130">
        <v>1656.5683273686195</v>
      </c>
      <c r="P20" s="130">
        <v>2990</v>
      </c>
      <c r="Q20" s="130">
        <v>1575</v>
      </c>
      <c r="R20" s="130">
        <v>1890</v>
      </c>
      <c r="S20" s="130">
        <v>1703.8728050427737</v>
      </c>
      <c r="T20" s="130">
        <v>2679.3999999999996</v>
      </c>
      <c r="U20" s="130">
        <v>1260</v>
      </c>
      <c r="V20" s="195">
        <v>1680</v>
      </c>
      <c r="W20" s="130">
        <v>1493.5580661449128</v>
      </c>
      <c r="X20" s="195">
        <v>3816.3</v>
      </c>
    </row>
    <row r="21" spans="2:24" ht="14.1" customHeight="1" x14ac:dyDescent="0.15">
      <c r="B21" s="157"/>
      <c r="C21" s="148">
        <v>9</v>
      </c>
      <c r="D21" s="162"/>
      <c r="E21" s="130">
        <v>1050</v>
      </c>
      <c r="F21" s="130">
        <v>1417.5</v>
      </c>
      <c r="G21" s="130">
        <v>1245.1490911023707</v>
      </c>
      <c r="H21" s="130">
        <v>6186.6</v>
      </c>
      <c r="I21" s="130">
        <v>1365</v>
      </c>
      <c r="J21" s="130">
        <v>1837.5</v>
      </c>
      <c r="K21" s="130">
        <v>1572.7654695462272</v>
      </c>
      <c r="L21" s="130">
        <v>7285</v>
      </c>
      <c r="M21" s="130">
        <v>1470</v>
      </c>
      <c r="N21" s="130">
        <v>1890</v>
      </c>
      <c r="O21" s="130">
        <v>1653.1283522727272</v>
      </c>
      <c r="P21" s="130">
        <v>6178.2</v>
      </c>
      <c r="Q21" s="130">
        <v>1575</v>
      </c>
      <c r="R21" s="130">
        <v>1995</v>
      </c>
      <c r="S21" s="130">
        <v>1725.5145765849138</v>
      </c>
      <c r="T21" s="130">
        <v>2654</v>
      </c>
      <c r="U21" s="130">
        <v>1365</v>
      </c>
      <c r="V21" s="130">
        <v>1732.5</v>
      </c>
      <c r="W21" s="130">
        <v>1497.1214128035319</v>
      </c>
      <c r="X21" s="195">
        <v>4115.8</v>
      </c>
    </row>
    <row r="22" spans="2:24" ht="14.1" customHeight="1" x14ac:dyDescent="0.15">
      <c r="B22" s="157"/>
      <c r="C22" s="148">
        <v>10</v>
      </c>
      <c r="D22" s="162"/>
      <c r="E22" s="130">
        <v>1050</v>
      </c>
      <c r="F22" s="130">
        <v>1260</v>
      </c>
      <c r="G22" s="130">
        <v>1155.5031357902899</v>
      </c>
      <c r="H22" s="130">
        <v>8218.2000000000007</v>
      </c>
      <c r="I22" s="130">
        <v>1470</v>
      </c>
      <c r="J22" s="130">
        <v>1785</v>
      </c>
      <c r="K22" s="130">
        <v>1613.4375539568352</v>
      </c>
      <c r="L22" s="130">
        <v>10568</v>
      </c>
      <c r="M22" s="130">
        <v>1575</v>
      </c>
      <c r="N22" s="130">
        <v>1890</v>
      </c>
      <c r="O22" s="130">
        <v>1705.6736652669465</v>
      </c>
      <c r="P22" s="130">
        <v>9157.2000000000007</v>
      </c>
      <c r="Q22" s="130">
        <v>1575</v>
      </c>
      <c r="R22" s="130">
        <v>1995</v>
      </c>
      <c r="S22" s="130">
        <v>1720.7638588133389</v>
      </c>
      <c r="T22" s="130">
        <v>4029.5</v>
      </c>
      <c r="U22" s="130">
        <v>1365</v>
      </c>
      <c r="V22" s="130">
        <v>1732.5</v>
      </c>
      <c r="W22" s="130">
        <v>1542.5722684958357</v>
      </c>
      <c r="X22" s="195">
        <v>6670.2999999999993</v>
      </c>
    </row>
    <row r="23" spans="2:24" ht="14.1" customHeight="1" x14ac:dyDescent="0.15">
      <c r="B23" s="157"/>
      <c r="C23" s="148">
        <v>11</v>
      </c>
      <c r="D23" s="162"/>
      <c r="E23" s="130">
        <v>1050</v>
      </c>
      <c r="F23" s="130">
        <v>1260</v>
      </c>
      <c r="G23" s="130">
        <v>1108.2049885321101</v>
      </c>
      <c r="H23" s="130">
        <v>5916.7</v>
      </c>
      <c r="I23" s="130">
        <v>1470</v>
      </c>
      <c r="J23" s="130">
        <v>1785</v>
      </c>
      <c r="K23" s="130">
        <v>1624.760530421217</v>
      </c>
      <c r="L23" s="130">
        <v>7497.9</v>
      </c>
      <c r="M23" s="130">
        <v>1575</v>
      </c>
      <c r="N23" s="130">
        <v>1890</v>
      </c>
      <c r="O23" s="130">
        <v>1710.4729308129936</v>
      </c>
      <c r="P23" s="130">
        <v>5653.8</v>
      </c>
      <c r="Q23" s="130">
        <v>1575</v>
      </c>
      <c r="R23" s="130">
        <v>1890</v>
      </c>
      <c r="S23" s="130">
        <v>1741.3693029490616</v>
      </c>
      <c r="T23" s="130">
        <v>2702.8</v>
      </c>
      <c r="U23" s="130">
        <v>1365</v>
      </c>
      <c r="V23" s="130">
        <v>1680</v>
      </c>
      <c r="W23" s="130">
        <v>1545.7666164018099</v>
      </c>
      <c r="X23" s="195">
        <v>4619.3999999999996</v>
      </c>
    </row>
    <row r="24" spans="2:24" ht="14.1" customHeight="1" x14ac:dyDescent="0.15">
      <c r="B24" s="150"/>
      <c r="C24" s="154">
        <v>12</v>
      </c>
      <c r="D24" s="163"/>
      <c r="E24" s="129">
        <v>1050</v>
      </c>
      <c r="F24" s="129">
        <v>1260</v>
      </c>
      <c r="G24" s="129">
        <v>1147.6945715638317</v>
      </c>
      <c r="H24" s="129">
        <v>7514</v>
      </c>
      <c r="I24" s="129">
        <v>1470</v>
      </c>
      <c r="J24" s="129">
        <v>1785</v>
      </c>
      <c r="K24" s="129">
        <v>1626.6927205807176</v>
      </c>
      <c r="L24" s="129">
        <v>6453</v>
      </c>
      <c r="M24" s="129">
        <v>1575</v>
      </c>
      <c r="N24" s="129">
        <v>1890</v>
      </c>
      <c r="O24" s="129">
        <v>1749.6745462693259</v>
      </c>
      <c r="P24" s="129">
        <v>6496</v>
      </c>
      <c r="Q24" s="129">
        <v>1575</v>
      </c>
      <c r="R24" s="129">
        <v>1890</v>
      </c>
      <c r="S24" s="129">
        <v>1751.9926428975668</v>
      </c>
      <c r="T24" s="129">
        <v>3237</v>
      </c>
      <c r="U24" s="129">
        <v>1417.5</v>
      </c>
      <c r="V24" s="129">
        <v>1680</v>
      </c>
      <c r="W24" s="129">
        <v>1566.04375</v>
      </c>
      <c r="X24" s="196">
        <v>4326</v>
      </c>
    </row>
    <row r="25" spans="2:24" x14ac:dyDescent="0.15">
      <c r="B25" s="183"/>
      <c r="C25" s="200"/>
      <c r="D25" s="201"/>
      <c r="E25" s="194"/>
      <c r="F25" s="130"/>
      <c r="G25" s="140"/>
      <c r="H25" s="130"/>
      <c r="I25" s="194"/>
      <c r="J25" s="130"/>
      <c r="K25" s="140"/>
      <c r="L25" s="130"/>
      <c r="M25" s="194"/>
      <c r="N25" s="130"/>
      <c r="O25" s="140"/>
      <c r="P25" s="130"/>
      <c r="Q25" s="194"/>
      <c r="R25" s="130"/>
      <c r="S25" s="140"/>
      <c r="T25" s="130"/>
      <c r="U25" s="194"/>
      <c r="V25" s="130"/>
      <c r="W25" s="140"/>
      <c r="X25" s="130"/>
    </row>
    <row r="26" spans="2:24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  <c r="M26" s="194"/>
      <c r="N26" s="130"/>
      <c r="O26" s="140"/>
      <c r="P26" s="130"/>
      <c r="Q26" s="194"/>
      <c r="R26" s="130"/>
      <c r="S26" s="140"/>
      <c r="T26" s="130"/>
      <c r="U26" s="194"/>
      <c r="V26" s="130"/>
      <c r="W26" s="140"/>
      <c r="X26" s="130"/>
    </row>
    <row r="27" spans="2:24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  <c r="M27" s="194"/>
      <c r="N27" s="130"/>
      <c r="O27" s="140"/>
      <c r="P27" s="130"/>
      <c r="Q27" s="194"/>
      <c r="R27" s="130"/>
      <c r="S27" s="140"/>
      <c r="T27" s="130"/>
      <c r="U27" s="194"/>
      <c r="V27" s="130"/>
      <c r="W27" s="140"/>
      <c r="X27" s="130"/>
    </row>
    <row r="28" spans="2:24" x14ac:dyDescent="0.15">
      <c r="B28" s="627"/>
      <c r="C28" s="203"/>
      <c r="D28" s="204"/>
      <c r="E28" s="615"/>
      <c r="F28" s="616"/>
      <c r="G28" s="617"/>
      <c r="H28" s="130"/>
      <c r="I28" s="615"/>
      <c r="J28" s="616"/>
      <c r="K28" s="617"/>
      <c r="L28" s="130"/>
      <c r="M28" s="615"/>
      <c r="N28" s="616"/>
      <c r="O28" s="617"/>
      <c r="P28" s="130"/>
      <c r="Q28" s="615"/>
      <c r="R28" s="616"/>
      <c r="S28" s="617"/>
      <c r="T28" s="130"/>
      <c r="U28" s="615"/>
      <c r="V28" s="616"/>
      <c r="W28" s="617"/>
      <c r="X28" s="130"/>
    </row>
    <row r="29" spans="2:24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  <c r="M29" s="194"/>
      <c r="N29" s="130"/>
      <c r="O29" s="140"/>
      <c r="P29" s="130"/>
      <c r="Q29" s="194"/>
      <c r="R29" s="130"/>
      <c r="S29" s="140"/>
      <c r="T29" s="130"/>
      <c r="U29" s="194"/>
      <c r="V29" s="130"/>
      <c r="W29" s="140"/>
      <c r="X29" s="130"/>
    </row>
    <row r="30" spans="2:24" x14ac:dyDescent="0.15">
      <c r="B30" s="627">
        <v>41253</v>
      </c>
      <c r="C30" s="203"/>
      <c r="D30" s="204">
        <v>41264</v>
      </c>
      <c r="E30" s="615">
        <v>1050</v>
      </c>
      <c r="F30" s="616">
        <v>1260</v>
      </c>
      <c r="G30" s="617">
        <v>1147.6945715638317</v>
      </c>
      <c r="H30" s="130">
        <v>2962.1</v>
      </c>
      <c r="I30" s="615">
        <v>1470</v>
      </c>
      <c r="J30" s="616">
        <v>1785</v>
      </c>
      <c r="K30" s="617">
        <v>1626.6927205807176</v>
      </c>
      <c r="L30" s="130">
        <v>3823.8</v>
      </c>
      <c r="M30" s="615">
        <v>1575</v>
      </c>
      <c r="N30" s="616">
        <v>1890</v>
      </c>
      <c r="O30" s="617">
        <v>1749.6745462693259</v>
      </c>
      <c r="P30" s="130">
        <v>3904.5</v>
      </c>
      <c r="Q30" s="615">
        <v>1575</v>
      </c>
      <c r="R30" s="616">
        <v>1890</v>
      </c>
      <c r="S30" s="617">
        <v>1751.9926428975668</v>
      </c>
      <c r="T30" s="130">
        <v>1622.2</v>
      </c>
      <c r="U30" s="615">
        <v>1417.5</v>
      </c>
      <c r="V30" s="616">
        <v>1680</v>
      </c>
      <c r="W30" s="617">
        <v>1566.04375</v>
      </c>
      <c r="X30" s="130">
        <v>3080.9</v>
      </c>
    </row>
    <row r="31" spans="2:24" x14ac:dyDescent="0.15">
      <c r="B31" s="202" t="s">
        <v>122</v>
      </c>
      <c r="C31" s="203"/>
      <c r="D31" s="204"/>
      <c r="E31" s="194"/>
      <c r="F31" s="130"/>
      <c r="G31" s="140"/>
      <c r="H31" s="130"/>
      <c r="I31" s="194"/>
      <c r="J31" s="130"/>
      <c r="K31" s="140"/>
      <c r="L31" s="130"/>
      <c r="M31" s="194"/>
      <c r="N31" s="130"/>
      <c r="O31" s="140"/>
      <c r="P31" s="130"/>
      <c r="Q31" s="194"/>
      <c r="R31" s="130"/>
      <c r="S31" s="140"/>
      <c r="T31" s="130"/>
      <c r="U31" s="194"/>
      <c r="V31" s="130"/>
      <c r="W31" s="140"/>
      <c r="X31" s="130"/>
    </row>
    <row r="32" spans="2:24" x14ac:dyDescent="0.15">
      <c r="B32" s="627"/>
      <c r="C32" s="203"/>
      <c r="D32" s="204"/>
      <c r="E32" s="615"/>
      <c r="F32" s="616"/>
      <c r="G32" s="617"/>
      <c r="H32" s="130"/>
      <c r="I32" s="615"/>
      <c r="J32" s="616"/>
      <c r="K32" s="617"/>
      <c r="L32" s="130"/>
      <c r="M32" s="615"/>
      <c r="N32" s="616"/>
      <c r="O32" s="617"/>
      <c r="P32" s="130"/>
      <c r="Q32" s="615"/>
      <c r="R32" s="616"/>
      <c r="S32" s="617"/>
      <c r="T32" s="130"/>
      <c r="U32" s="615"/>
      <c r="V32" s="616"/>
      <c r="W32" s="617"/>
      <c r="X32" s="130"/>
    </row>
    <row r="33" spans="2:25" x14ac:dyDescent="0.15">
      <c r="B33" s="202" t="s">
        <v>123</v>
      </c>
      <c r="C33" s="203"/>
      <c r="D33" s="204"/>
      <c r="E33" s="194"/>
      <c r="F33" s="130"/>
      <c r="G33" s="140"/>
      <c r="H33" s="130"/>
      <c r="I33" s="194"/>
      <c r="J33" s="130"/>
      <c r="K33" s="140"/>
      <c r="L33" s="130"/>
      <c r="M33" s="194"/>
      <c r="N33" s="130"/>
      <c r="O33" s="140"/>
      <c r="P33" s="130"/>
      <c r="Q33" s="194"/>
      <c r="R33" s="130"/>
      <c r="S33" s="140"/>
      <c r="T33" s="130"/>
      <c r="U33" s="194"/>
      <c r="V33" s="130"/>
      <c r="W33" s="140"/>
      <c r="X33" s="130"/>
    </row>
    <row r="34" spans="2:25" ht="12" customHeight="1" x14ac:dyDescent="0.15">
      <c r="B34" s="627">
        <v>41633</v>
      </c>
      <c r="C34" s="203"/>
      <c r="D34" s="204">
        <v>41636</v>
      </c>
      <c r="E34" s="615"/>
      <c r="F34" s="616"/>
      <c r="G34" s="617"/>
      <c r="H34" s="130">
        <v>4552</v>
      </c>
      <c r="I34" s="615"/>
      <c r="J34" s="616"/>
      <c r="K34" s="617"/>
      <c r="L34" s="130">
        <v>2629</v>
      </c>
      <c r="M34" s="615"/>
      <c r="N34" s="616"/>
      <c r="O34" s="617"/>
      <c r="P34" s="130">
        <v>2591</v>
      </c>
      <c r="Q34" s="615"/>
      <c r="R34" s="616"/>
      <c r="S34" s="617"/>
      <c r="T34" s="130">
        <v>1615</v>
      </c>
      <c r="U34" s="615"/>
      <c r="V34" s="616"/>
      <c r="W34" s="617"/>
      <c r="X34" s="130">
        <v>1245</v>
      </c>
    </row>
    <row r="35" spans="2:25" ht="12" customHeight="1" x14ac:dyDescent="0.15">
      <c r="B35" s="202" t="s">
        <v>124</v>
      </c>
      <c r="C35" s="203"/>
      <c r="D35" s="204"/>
      <c r="E35" s="194"/>
      <c r="F35" s="130"/>
      <c r="G35" s="140"/>
      <c r="H35" s="130"/>
      <c r="I35" s="194"/>
      <c r="J35" s="130"/>
      <c r="K35" s="140"/>
      <c r="L35" s="130"/>
      <c r="M35" s="194"/>
      <c r="N35" s="130"/>
      <c r="O35" s="140"/>
      <c r="P35" s="130"/>
      <c r="Q35" s="194"/>
      <c r="R35" s="130"/>
      <c r="S35" s="140"/>
      <c r="T35" s="130"/>
      <c r="U35" s="194"/>
      <c r="V35" s="130"/>
      <c r="W35" s="140"/>
      <c r="X35" s="130"/>
    </row>
    <row r="36" spans="2:25" ht="12" customHeight="1" x14ac:dyDescent="0.15">
      <c r="B36" s="628"/>
      <c r="C36" s="215"/>
      <c r="D36" s="216"/>
      <c r="E36" s="622"/>
      <c r="F36" s="623"/>
      <c r="G36" s="624"/>
      <c r="H36" s="129"/>
      <c r="I36" s="622"/>
      <c r="J36" s="623"/>
      <c r="K36" s="624"/>
      <c r="L36" s="129"/>
      <c r="M36" s="622"/>
      <c r="N36" s="623"/>
      <c r="O36" s="624"/>
      <c r="P36" s="129"/>
      <c r="Q36" s="622"/>
      <c r="R36" s="623"/>
      <c r="S36" s="624"/>
      <c r="T36" s="129"/>
      <c r="U36" s="622"/>
      <c r="V36" s="623"/>
      <c r="W36" s="624"/>
      <c r="X36" s="129"/>
    </row>
    <row r="37" spans="2:25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5" ht="12.75" customHeight="1" x14ac:dyDescent="0.15">
      <c r="B38" s="175"/>
    </row>
    <row r="39" spans="2:25" ht="12.75" customHeight="1" x14ac:dyDescent="0.15">
      <c r="B39" s="217"/>
      <c r="X39" s="140"/>
      <c r="Y39" s="140"/>
    </row>
    <row r="40" spans="2:25" x14ac:dyDescent="0.15">
      <c r="B40" s="217"/>
      <c r="X40" s="140"/>
      <c r="Y40" s="140"/>
    </row>
    <row r="41" spans="2:25" x14ac:dyDescent="0.15">
      <c r="B41" s="217"/>
      <c r="X41" s="140"/>
      <c r="Y41" s="140"/>
    </row>
    <row r="42" spans="2:25" x14ac:dyDescent="0.15">
      <c r="X42" s="140"/>
      <c r="Y42" s="140"/>
    </row>
    <row r="43" spans="2:25" x14ac:dyDescent="0.15">
      <c r="X43" s="140"/>
      <c r="Y43" s="140"/>
    </row>
    <row r="44" spans="2:25" x14ac:dyDescent="0.15">
      <c r="X44" s="140"/>
      <c r="Y44" s="140"/>
    </row>
    <row r="45" spans="2:25" x14ac:dyDescent="0.15">
      <c r="X45" s="140"/>
      <c r="Y45" s="140"/>
    </row>
    <row r="46" spans="2:25" x14ac:dyDescent="0.15">
      <c r="X46" s="140"/>
      <c r="Y46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74" customWidth="1"/>
    <col min="2" max="2" width="5.625" style="174" customWidth="1"/>
    <col min="3" max="3" width="3.25" style="174" customWidth="1"/>
    <col min="4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19" x14ac:dyDescent="0.15">
      <c r="B3" s="174" t="s">
        <v>459</v>
      </c>
    </row>
    <row r="4" spans="2:19" x14ac:dyDescent="0.15">
      <c r="L4" s="175" t="s">
        <v>82</v>
      </c>
      <c r="O4" s="140"/>
      <c r="P4" s="140"/>
    </row>
    <row r="5" spans="2:19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N5" s="140"/>
      <c r="O5" s="140"/>
      <c r="P5" s="140"/>
    </row>
    <row r="6" spans="2:19" ht="13.5" x14ac:dyDescent="0.15">
      <c r="B6" s="177"/>
      <c r="C6" s="178" t="s">
        <v>83</v>
      </c>
      <c r="D6" s="179"/>
      <c r="E6" s="221" t="s">
        <v>136</v>
      </c>
      <c r="F6" s="222"/>
      <c r="G6" s="222"/>
      <c r="H6" s="223"/>
      <c r="I6" s="197" t="s">
        <v>138</v>
      </c>
      <c r="J6" s="198"/>
      <c r="K6" s="198"/>
      <c r="L6" s="199"/>
      <c r="N6" s="155"/>
      <c r="O6" s="155"/>
      <c r="P6" s="140"/>
      <c r="Q6" s="140"/>
      <c r="R6" s="140"/>
      <c r="S6" s="140"/>
    </row>
    <row r="7" spans="2:19" ht="13.5" x14ac:dyDescent="0.15">
      <c r="B7" s="180" t="s">
        <v>89</v>
      </c>
      <c r="C7" s="181"/>
      <c r="D7" s="182"/>
      <c r="E7" s="186" t="s">
        <v>90</v>
      </c>
      <c r="F7" s="184" t="s">
        <v>91</v>
      </c>
      <c r="G7" s="187" t="s">
        <v>92</v>
      </c>
      <c r="H7" s="184" t="s">
        <v>93</v>
      </c>
      <c r="I7" s="186" t="s">
        <v>90</v>
      </c>
      <c r="J7" s="184" t="s">
        <v>91</v>
      </c>
      <c r="K7" s="187" t="s">
        <v>92</v>
      </c>
      <c r="L7" s="184" t="s">
        <v>93</v>
      </c>
      <c r="N7" s="155"/>
      <c r="O7" s="155"/>
      <c r="P7" s="140"/>
      <c r="Q7" s="140"/>
      <c r="R7" s="140"/>
      <c r="S7" s="140"/>
    </row>
    <row r="8" spans="2:19" ht="13.5" x14ac:dyDescent="0.15">
      <c r="B8" s="189"/>
      <c r="C8" s="176"/>
      <c r="D8" s="176"/>
      <c r="E8" s="190"/>
      <c r="F8" s="191"/>
      <c r="G8" s="192" t="s">
        <v>94</v>
      </c>
      <c r="H8" s="191"/>
      <c r="I8" s="190"/>
      <c r="J8" s="191"/>
      <c r="K8" s="192" t="s">
        <v>94</v>
      </c>
      <c r="L8" s="191"/>
      <c r="N8" s="155"/>
      <c r="O8" s="155"/>
      <c r="P8" s="155"/>
      <c r="Q8" s="140"/>
      <c r="R8" s="140"/>
      <c r="S8" s="140"/>
    </row>
    <row r="9" spans="2:19" ht="14.1" customHeight="1" x14ac:dyDescent="0.15">
      <c r="B9" s="177" t="s">
        <v>0</v>
      </c>
      <c r="C9" s="187">
        <v>21</v>
      </c>
      <c r="D9" s="239" t="s">
        <v>1</v>
      </c>
      <c r="E9" s="177">
        <v>945</v>
      </c>
      <c r="F9" s="625">
        <v>1155</v>
      </c>
      <c r="G9" s="626">
        <v>1024</v>
      </c>
      <c r="H9" s="625">
        <v>29098</v>
      </c>
      <c r="I9" s="177">
        <v>1680</v>
      </c>
      <c r="J9" s="625">
        <v>2048</v>
      </c>
      <c r="K9" s="626">
        <v>1856</v>
      </c>
      <c r="L9" s="625">
        <v>371084</v>
      </c>
      <c r="N9" s="155"/>
      <c r="O9" s="155"/>
      <c r="P9" s="155"/>
      <c r="Q9" s="140"/>
      <c r="R9" s="140"/>
      <c r="S9" s="140"/>
    </row>
    <row r="10" spans="2:19" ht="14.1" customHeight="1" x14ac:dyDescent="0.15">
      <c r="B10" s="194"/>
      <c r="C10" s="185">
        <v>22</v>
      </c>
      <c r="D10" s="140"/>
      <c r="E10" s="194">
        <v>893</v>
      </c>
      <c r="F10" s="130">
        <v>1213</v>
      </c>
      <c r="G10" s="140">
        <v>1035</v>
      </c>
      <c r="H10" s="130">
        <v>33822</v>
      </c>
      <c r="I10" s="194">
        <v>1554</v>
      </c>
      <c r="J10" s="130">
        <v>2205</v>
      </c>
      <c r="K10" s="140">
        <v>1895</v>
      </c>
      <c r="L10" s="130">
        <v>444834</v>
      </c>
      <c r="N10" s="155"/>
      <c r="O10" s="155"/>
      <c r="P10" s="155"/>
      <c r="Q10" s="140"/>
      <c r="R10" s="140"/>
      <c r="S10" s="140"/>
    </row>
    <row r="11" spans="2:19" ht="14.1" customHeight="1" x14ac:dyDescent="0.15">
      <c r="B11" s="189"/>
      <c r="C11" s="192">
        <v>23</v>
      </c>
      <c r="D11" s="196"/>
      <c r="E11" s="164">
        <v>840</v>
      </c>
      <c r="F11" s="164">
        <v>1365</v>
      </c>
      <c r="G11" s="165">
        <v>1039.9188128574247</v>
      </c>
      <c r="H11" s="164">
        <v>29722.400000000005</v>
      </c>
      <c r="I11" s="164">
        <v>1393.3500000000001</v>
      </c>
      <c r="J11" s="164">
        <v>2205</v>
      </c>
      <c r="K11" s="165">
        <v>1948.525309752366</v>
      </c>
      <c r="L11" s="165">
        <v>282093.59999999998</v>
      </c>
      <c r="N11" s="140"/>
      <c r="O11" s="140"/>
      <c r="P11" s="140"/>
      <c r="Q11" s="140"/>
      <c r="R11" s="140"/>
      <c r="S11" s="140"/>
    </row>
    <row r="12" spans="2:19" ht="14.1" customHeight="1" x14ac:dyDescent="0.15">
      <c r="B12" s="157"/>
      <c r="C12" s="148">
        <v>12</v>
      </c>
      <c r="D12" s="162"/>
      <c r="E12" s="130">
        <v>840</v>
      </c>
      <c r="F12" s="130">
        <v>1207.5</v>
      </c>
      <c r="G12" s="195">
        <v>1029.3161373232974</v>
      </c>
      <c r="H12" s="130">
        <v>3535.6</v>
      </c>
      <c r="I12" s="130">
        <v>1680</v>
      </c>
      <c r="J12" s="130">
        <v>2143.0500000000002</v>
      </c>
      <c r="K12" s="130">
        <v>1896.6354384730409</v>
      </c>
      <c r="L12" s="195">
        <v>30811.9</v>
      </c>
    </row>
    <row r="13" spans="2:19" ht="14.1" customHeight="1" x14ac:dyDescent="0.15">
      <c r="B13" s="157" t="s">
        <v>148</v>
      </c>
      <c r="C13" s="148">
        <v>1</v>
      </c>
      <c r="D13" s="162" t="s">
        <v>149</v>
      </c>
      <c r="E13" s="130">
        <v>840</v>
      </c>
      <c r="F13" s="130">
        <v>1155</v>
      </c>
      <c r="G13" s="195">
        <v>1033.9352546612099</v>
      </c>
      <c r="H13" s="130">
        <v>3218.7</v>
      </c>
      <c r="I13" s="130">
        <v>1709.4</v>
      </c>
      <c r="J13" s="195">
        <v>2100</v>
      </c>
      <c r="K13" s="130">
        <v>1849.6153378143472</v>
      </c>
      <c r="L13" s="130">
        <v>22949.5</v>
      </c>
    </row>
    <row r="14" spans="2:19" ht="14.1" customHeight="1" x14ac:dyDescent="0.15">
      <c r="B14" s="157"/>
      <c r="C14" s="148">
        <v>2</v>
      </c>
      <c r="D14" s="162"/>
      <c r="E14" s="130">
        <v>840</v>
      </c>
      <c r="F14" s="130">
        <v>1155</v>
      </c>
      <c r="G14" s="130">
        <v>1054.0530891898388</v>
      </c>
      <c r="H14" s="130">
        <v>3721.6000000000004</v>
      </c>
      <c r="I14" s="130">
        <v>1575</v>
      </c>
      <c r="J14" s="130">
        <v>1942.5</v>
      </c>
      <c r="K14" s="130">
        <v>1797.7073946599917</v>
      </c>
      <c r="L14" s="195">
        <v>19687.8</v>
      </c>
    </row>
    <row r="15" spans="2:19" ht="14.1" customHeight="1" x14ac:dyDescent="0.15">
      <c r="B15" s="157"/>
      <c r="C15" s="148">
        <v>3</v>
      </c>
      <c r="D15" s="162"/>
      <c r="E15" s="130">
        <v>840</v>
      </c>
      <c r="F15" s="130">
        <v>1155</v>
      </c>
      <c r="G15" s="130">
        <v>1020.2139568983154</v>
      </c>
      <c r="H15" s="130">
        <v>3586.3</v>
      </c>
      <c r="I15" s="130">
        <v>1522.5</v>
      </c>
      <c r="J15" s="130">
        <v>1942.5</v>
      </c>
      <c r="K15" s="130">
        <v>1797.3252662037037</v>
      </c>
      <c r="L15" s="195">
        <v>26952.2</v>
      </c>
    </row>
    <row r="16" spans="2:19" ht="14.1" customHeight="1" x14ac:dyDescent="0.15">
      <c r="B16" s="157"/>
      <c r="C16" s="148">
        <v>4</v>
      </c>
      <c r="D16" s="162"/>
      <c r="E16" s="130">
        <v>840</v>
      </c>
      <c r="F16" s="130">
        <v>1102.5</v>
      </c>
      <c r="G16" s="130">
        <v>1019.1409104135009</v>
      </c>
      <c r="H16" s="130">
        <v>3540.5</v>
      </c>
      <c r="I16" s="130">
        <v>1470</v>
      </c>
      <c r="J16" s="130">
        <v>1942.5</v>
      </c>
      <c r="K16" s="130">
        <v>1766.5174548345717</v>
      </c>
      <c r="L16" s="195">
        <v>33830.9</v>
      </c>
    </row>
    <row r="17" spans="2:12" ht="14.1" customHeight="1" x14ac:dyDescent="0.15">
      <c r="B17" s="157"/>
      <c r="C17" s="148">
        <v>5</v>
      </c>
      <c r="D17" s="162"/>
      <c r="E17" s="130">
        <v>840</v>
      </c>
      <c r="F17" s="130">
        <v>1102.5</v>
      </c>
      <c r="G17" s="130">
        <v>1002.5439856373431</v>
      </c>
      <c r="H17" s="130">
        <v>2769.1000000000004</v>
      </c>
      <c r="I17" s="130">
        <v>1470</v>
      </c>
      <c r="J17" s="130">
        <v>1995</v>
      </c>
      <c r="K17" s="130">
        <v>1799.8983577146009</v>
      </c>
      <c r="L17" s="195">
        <v>27843</v>
      </c>
    </row>
    <row r="18" spans="2:12" ht="14.1" customHeight="1" x14ac:dyDescent="0.15">
      <c r="B18" s="157"/>
      <c r="C18" s="148">
        <v>6</v>
      </c>
      <c r="D18" s="162"/>
      <c r="E18" s="130">
        <v>945</v>
      </c>
      <c r="F18" s="130">
        <v>1102.5</v>
      </c>
      <c r="G18" s="130">
        <v>1021.0071089108911</v>
      </c>
      <c r="H18" s="130">
        <v>3910.2</v>
      </c>
      <c r="I18" s="130">
        <v>1732.5</v>
      </c>
      <c r="J18" s="130">
        <v>1995</v>
      </c>
      <c r="K18" s="130">
        <v>1890.2486196644725</v>
      </c>
      <c r="L18" s="195">
        <v>22508.9</v>
      </c>
    </row>
    <row r="19" spans="2:12" ht="14.1" customHeight="1" x14ac:dyDescent="0.15">
      <c r="B19" s="157"/>
      <c r="C19" s="148">
        <v>7</v>
      </c>
      <c r="D19" s="162"/>
      <c r="E19" s="130">
        <v>840</v>
      </c>
      <c r="F19" s="130">
        <v>1155</v>
      </c>
      <c r="G19" s="130">
        <v>1002.2188615837011</v>
      </c>
      <c r="H19" s="130">
        <v>3375.7</v>
      </c>
      <c r="I19" s="130">
        <v>1680</v>
      </c>
      <c r="J19" s="130">
        <v>2047.5</v>
      </c>
      <c r="K19" s="130">
        <v>1898.5354061812895</v>
      </c>
      <c r="L19" s="195">
        <v>28680.800000000003</v>
      </c>
    </row>
    <row r="20" spans="2:12" ht="14.1" customHeight="1" x14ac:dyDescent="0.15">
      <c r="B20" s="157"/>
      <c r="C20" s="148">
        <v>8</v>
      </c>
      <c r="D20" s="162"/>
      <c r="E20" s="130">
        <v>840</v>
      </c>
      <c r="F20" s="130">
        <v>1102.5</v>
      </c>
      <c r="G20" s="130">
        <v>981.24598013714808</v>
      </c>
      <c r="H20" s="130">
        <v>2911.9</v>
      </c>
      <c r="I20" s="130">
        <v>1680</v>
      </c>
      <c r="J20" s="130">
        <v>1995</v>
      </c>
      <c r="K20" s="130">
        <v>1863.0122428499747</v>
      </c>
      <c r="L20" s="195">
        <v>23360.400000000001</v>
      </c>
    </row>
    <row r="21" spans="2:12" ht="14.1" customHeight="1" x14ac:dyDescent="0.15">
      <c r="B21" s="157"/>
      <c r="C21" s="148">
        <v>9</v>
      </c>
      <c r="D21" s="162"/>
      <c r="E21" s="130">
        <v>892.5</v>
      </c>
      <c r="F21" s="130">
        <v>1155</v>
      </c>
      <c r="G21" s="130">
        <v>996.50894372171945</v>
      </c>
      <c r="H21" s="130">
        <v>4106.7</v>
      </c>
      <c r="I21" s="130">
        <v>1785</v>
      </c>
      <c r="J21" s="130">
        <v>2047.5</v>
      </c>
      <c r="K21" s="130">
        <v>1926.2041455748879</v>
      </c>
      <c r="L21" s="195">
        <v>24933.599999999999</v>
      </c>
    </row>
    <row r="22" spans="2:12" ht="14.1" customHeight="1" x14ac:dyDescent="0.15">
      <c r="B22" s="157"/>
      <c r="C22" s="148">
        <v>10</v>
      </c>
      <c r="D22" s="162"/>
      <c r="E22" s="130">
        <v>840</v>
      </c>
      <c r="F22" s="130">
        <v>1155</v>
      </c>
      <c r="G22" s="130">
        <v>993.91294822403802</v>
      </c>
      <c r="H22" s="130">
        <v>6328.8</v>
      </c>
      <c r="I22" s="130">
        <v>1837.5</v>
      </c>
      <c r="J22" s="130">
        <v>2047.5</v>
      </c>
      <c r="K22" s="130">
        <v>1921.7040478014405</v>
      </c>
      <c r="L22" s="130">
        <v>41045.9</v>
      </c>
    </row>
    <row r="23" spans="2:12" ht="14.1" customHeight="1" x14ac:dyDescent="0.15">
      <c r="B23" s="157"/>
      <c r="C23" s="148">
        <v>11</v>
      </c>
      <c r="D23" s="162"/>
      <c r="E23" s="130">
        <v>997.5</v>
      </c>
      <c r="F23" s="130">
        <v>1207.5</v>
      </c>
      <c r="G23" s="130">
        <v>1067.8279606999313</v>
      </c>
      <c r="H23" s="130">
        <v>4675</v>
      </c>
      <c r="I23" s="130">
        <v>1869</v>
      </c>
      <c r="J23" s="130">
        <v>2019.15</v>
      </c>
      <c r="K23" s="130">
        <v>1956.3029909647942</v>
      </c>
      <c r="L23" s="195">
        <v>31074.7</v>
      </c>
    </row>
    <row r="24" spans="2:12" ht="14.1" customHeight="1" x14ac:dyDescent="0.15">
      <c r="B24" s="150"/>
      <c r="C24" s="154">
        <v>12</v>
      </c>
      <c r="D24" s="163"/>
      <c r="E24" s="129">
        <v>945</v>
      </c>
      <c r="F24" s="129">
        <v>1207.5</v>
      </c>
      <c r="G24" s="129">
        <v>1083.7840909090914</v>
      </c>
      <c r="H24" s="129">
        <v>4203</v>
      </c>
      <c r="I24" s="129">
        <v>1942.5</v>
      </c>
      <c r="J24" s="129">
        <v>2205</v>
      </c>
      <c r="K24" s="129">
        <v>2033.4992066108882</v>
      </c>
      <c r="L24" s="196">
        <v>29802</v>
      </c>
    </row>
    <row r="25" spans="2:12" x14ac:dyDescent="0.15">
      <c r="B25" s="183"/>
      <c r="C25" s="200"/>
      <c r="D25" s="201"/>
      <c r="E25" s="194"/>
      <c r="F25" s="130"/>
      <c r="G25" s="140"/>
      <c r="H25" s="130"/>
      <c r="I25" s="194"/>
      <c r="J25" s="130"/>
      <c r="K25" s="140"/>
      <c r="L25" s="130"/>
    </row>
    <row r="26" spans="2:12" x14ac:dyDescent="0.15">
      <c r="B26" s="183"/>
      <c r="C26" s="200"/>
      <c r="D26" s="201"/>
      <c r="E26" s="194"/>
      <c r="F26" s="130"/>
      <c r="G26" s="140"/>
      <c r="H26" s="130"/>
      <c r="I26" s="194"/>
      <c r="J26" s="130"/>
      <c r="K26" s="140"/>
      <c r="L26" s="130"/>
    </row>
    <row r="27" spans="2:12" x14ac:dyDescent="0.15">
      <c r="B27" s="180" t="s">
        <v>120</v>
      </c>
      <c r="C27" s="200"/>
      <c r="D27" s="201"/>
      <c r="E27" s="194"/>
      <c r="F27" s="130"/>
      <c r="G27" s="140"/>
      <c r="H27" s="130"/>
      <c r="I27" s="194"/>
      <c r="J27" s="130"/>
      <c r="K27" s="140"/>
      <c r="L27" s="130"/>
    </row>
    <row r="28" spans="2:12" x14ac:dyDescent="0.15">
      <c r="B28" s="627"/>
      <c r="C28" s="203"/>
      <c r="D28" s="204"/>
      <c r="E28" s="615"/>
      <c r="F28" s="616"/>
      <c r="G28" s="617"/>
      <c r="H28" s="130"/>
      <c r="I28" s="615"/>
      <c r="J28" s="616"/>
      <c r="K28" s="617"/>
      <c r="L28" s="130"/>
    </row>
    <row r="29" spans="2:12" x14ac:dyDescent="0.15">
      <c r="B29" s="202" t="s">
        <v>121</v>
      </c>
      <c r="C29" s="203"/>
      <c r="D29" s="204"/>
      <c r="E29" s="194"/>
      <c r="F29" s="130"/>
      <c r="G29" s="140"/>
      <c r="H29" s="130"/>
      <c r="I29" s="194"/>
      <c r="J29" s="130"/>
      <c r="K29" s="140"/>
      <c r="L29" s="130"/>
    </row>
    <row r="30" spans="2:12" x14ac:dyDescent="0.15">
      <c r="B30" s="627">
        <v>41253</v>
      </c>
      <c r="C30" s="203"/>
      <c r="D30" s="204">
        <v>41264</v>
      </c>
      <c r="E30" s="615">
        <v>945</v>
      </c>
      <c r="F30" s="616">
        <v>1207.5</v>
      </c>
      <c r="G30" s="617">
        <v>1083.7840909090914</v>
      </c>
      <c r="H30" s="130">
        <v>2962.7</v>
      </c>
      <c r="I30" s="615">
        <v>1942.5</v>
      </c>
      <c r="J30" s="616">
        <v>2205</v>
      </c>
      <c r="K30" s="617">
        <v>2033.4992066108882</v>
      </c>
      <c r="L30" s="130">
        <v>18476.8</v>
      </c>
    </row>
    <row r="31" spans="2:12" x14ac:dyDescent="0.15">
      <c r="B31" s="202" t="s">
        <v>122</v>
      </c>
      <c r="C31" s="203"/>
      <c r="D31" s="204"/>
      <c r="E31" s="194"/>
      <c r="F31" s="130"/>
      <c r="G31" s="140"/>
      <c r="H31" s="130"/>
      <c r="I31" s="194"/>
      <c r="J31" s="130"/>
      <c r="K31" s="140"/>
      <c r="L31" s="130"/>
    </row>
    <row r="32" spans="2:12" x14ac:dyDescent="0.15">
      <c r="B32" s="627"/>
      <c r="C32" s="203"/>
      <c r="D32" s="204"/>
      <c r="E32" s="615"/>
      <c r="F32" s="616"/>
      <c r="G32" s="617"/>
      <c r="H32" s="130"/>
      <c r="I32" s="615"/>
      <c r="J32" s="616"/>
      <c r="K32" s="617"/>
      <c r="L32" s="130"/>
    </row>
    <row r="33" spans="2:20" x14ac:dyDescent="0.15">
      <c r="B33" s="202" t="s">
        <v>123</v>
      </c>
      <c r="C33" s="203"/>
      <c r="D33" s="204"/>
      <c r="E33" s="194"/>
      <c r="F33" s="130"/>
      <c r="G33" s="140"/>
      <c r="H33" s="130"/>
      <c r="I33" s="194"/>
      <c r="J33" s="130"/>
      <c r="K33" s="140"/>
      <c r="L33" s="130"/>
    </row>
    <row r="34" spans="2:20" ht="12" customHeight="1" x14ac:dyDescent="0.15">
      <c r="B34" s="627">
        <v>41633</v>
      </c>
      <c r="C34" s="203"/>
      <c r="D34" s="204">
        <v>41636</v>
      </c>
      <c r="E34" s="615"/>
      <c r="F34" s="616"/>
      <c r="G34" s="617"/>
      <c r="H34" s="130">
        <v>1240</v>
      </c>
      <c r="I34" s="615"/>
      <c r="J34" s="616"/>
      <c r="K34" s="617"/>
      <c r="L34" s="130">
        <v>11325</v>
      </c>
    </row>
    <row r="35" spans="2:20" ht="12" customHeight="1" x14ac:dyDescent="0.15">
      <c r="B35" s="202" t="s">
        <v>124</v>
      </c>
      <c r="C35" s="203"/>
      <c r="D35" s="204"/>
      <c r="E35" s="194"/>
      <c r="F35" s="130"/>
      <c r="G35" s="140"/>
      <c r="H35" s="130"/>
      <c r="I35" s="194"/>
      <c r="J35" s="130"/>
      <c r="K35" s="140"/>
      <c r="L35" s="130"/>
    </row>
    <row r="36" spans="2:20" ht="12" customHeight="1" x14ac:dyDescent="0.15">
      <c r="B36" s="628"/>
      <c r="C36" s="215"/>
      <c r="D36" s="216"/>
      <c r="E36" s="622"/>
      <c r="F36" s="623"/>
      <c r="G36" s="624"/>
      <c r="H36" s="129"/>
      <c r="I36" s="622"/>
      <c r="J36" s="623"/>
      <c r="K36" s="624"/>
      <c r="L36" s="129"/>
    </row>
    <row r="37" spans="2:20" ht="6" customHeight="1" x14ac:dyDescent="0.15">
      <c r="B37" s="181"/>
      <c r="C37" s="200"/>
      <c r="D37" s="20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</row>
    <row r="38" spans="2:20" ht="12.75" customHeight="1" x14ac:dyDescent="0.15">
      <c r="B38" s="175"/>
      <c r="L38" s="140"/>
    </row>
    <row r="39" spans="2:20" ht="12.75" customHeight="1" x14ac:dyDescent="0.15">
      <c r="B39" s="217"/>
      <c r="L39" s="140"/>
    </row>
    <row r="40" spans="2:20" x14ac:dyDescent="0.15">
      <c r="B40" s="217"/>
      <c r="L40" s="140"/>
    </row>
    <row r="41" spans="2:20" x14ac:dyDescent="0.15">
      <c r="B41" s="21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16384" width="7.5" style="134"/>
  </cols>
  <sheetData>
    <row r="2" spans="2:16" x14ac:dyDescent="0.15">
      <c r="B2" s="134" t="s">
        <v>461</v>
      </c>
    </row>
    <row r="3" spans="2:16" x14ac:dyDescent="0.15">
      <c r="L3" s="135" t="s">
        <v>160</v>
      </c>
    </row>
    <row r="4" spans="2:16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3"/>
    </row>
    <row r="5" spans="2:16" ht="15" customHeight="1" x14ac:dyDescent="0.15">
      <c r="B5" s="157"/>
      <c r="C5" s="137" t="s">
        <v>161</v>
      </c>
      <c r="D5" s="138"/>
      <c r="E5" s="699">
        <v>3</v>
      </c>
      <c r="F5" s="700"/>
      <c r="G5" s="700"/>
      <c r="H5" s="701"/>
      <c r="I5" s="699">
        <v>2</v>
      </c>
      <c r="J5" s="700"/>
      <c r="K5" s="700"/>
      <c r="L5" s="701"/>
      <c r="M5" s="699">
        <v>3</v>
      </c>
      <c r="N5" s="700"/>
      <c r="O5" s="700"/>
      <c r="P5" s="701"/>
    </row>
    <row r="6" spans="2:16" ht="15" customHeight="1" x14ac:dyDescent="0.15">
      <c r="B6" s="157"/>
      <c r="C6" s="152" t="s">
        <v>162</v>
      </c>
      <c r="D6" s="167"/>
      <c r="E6" s="699" t="s">
        <v>163</v>
      </c>
      <c r="F6" s="700"/>
      <c r="G6" s="700"/>
      <c r="H6" s="701"/>
      <c r="I6" s="699" t="s">
        <v>164</v>
      </c>
      <c r="J6" s="700"/>
      <c r="K6" s="700"/>
      <c r="L6" s="701"/>
      <c r="M6" s="699" t="s">
        <v>165</v>
      </c>
      <c r="N6" s="700"/>
      <c r="O6" s="700"/>
      <c r="P6" s="701"/>
    </row>
    <row r="7" spans="2:16" ht="15" customHeight="1" x14ac:dyDescent="0.15">
      <c r="B7" s="150" t="s">
        <v>89</v>
      </c>
      <c r="C7" s="151"/>
      <c r="D7" s="163"/>
      <c r="E7" s="137" t="s">
        <v>132</v>
      </c>
      <c r="F7" s="260" t="s">
        <v>91</v>
      </c>
      <c r="G7" s="139" t="s">
        <v>167</v>
      </c>
      <c r="H7" s="260" t="s">
        <v>168</v>
      </c>
      <c r="I7" s="137" t="s">
        <v>132</v>
      </c>
      <c r="J7" s="260" t="s">
        <v>91</v>
      </c>
      <c r="K7" s="139" t="s">
        <v>167</v>
      </c>
      <c r="L7" s="260" t="s">
        <v>93</v>
      </c>
      <c r="M7" s="137" t="s">
        <v>132</v>
      </c>
      <c r="N7" s="260" t="s">
        <v>91</v>
      </c>
      <c r="O7" s="139" t="s">
        <v>167</v>
      </c>
      <c r="P7" s="260" t="s">
        <v>93</v>
      </c>
    </row>
    <row r="8" spans="2:16" ht="15" customHeight="1" x14ac:dyDescent="0.15">
      <c r="B8" s="157"/>
      <c r="C8" s="185"/>
      <c r="D8" s="174"/>
      <c r="E8" s="157"/>
      <c r="F8" s="158"/>
      <c r="G8" s="133"/>
      <c r="H8" s="158"/>
      <c r="I8" s="159"/>
      <c r="J8" s="160"/>
      <c r="K8" s="161"/>
      <c r="L8" s="158"/>
      <c r="M8" s="159"/>
      <c r="N8" s="160"/>
      <c r="O8" s="161"/>
      <c r="P8" s="158"/>
    </row>
    <row r="9" spans="2:16" ht="15" customHeight="1" x14ac:dyDescent="0.15">
      <c r="B9" s="194"/>
      <c r="C9" s="185"/>
      <c r="D9" s="174"/>
      <c r="E9" s="157"/>
      <c r="F9" s="158"/>
      <c r="G9" s="133"/>
      <c r="H9" s="158"/>
      <c r="I9" s="157"/>
      <c r="J9" s="158"/>
      <c r="K9" s="133"/>
      <c r="L9" s="158"/>
      <c r="M9" s="157"/>
      <c r="N9" s="158"/>
      <c r="O9" s="133"/>
      <c r="P9" s="158"/>
    </row>
    <row r="10" spans="2:16" ht="15" customHeight="1" x14ac:dyDescent="0.15">
      <c r="B10" s="157" t="s">
        <v>0</v>
      </c>
      <c r="C10" s="185">
        <v>20</v>
      </c>
      <c r="D10" s="174" t="s">
        <v>1</v>
      </c>
      <c r="E10" s="157">
        <v>2100</v>
      </c>
      <c r="F10" s="158">
        <v>2783</v>
      </c>
      <c r="G10" s="133">
        <v>2546</v>
      </c>
      <c r="H10" s="158">
        <v>108620</v>
      </c>
      <c r="I10" s="159">
        <v>1296</v>
      </c>
      <c r="J10" s="160">
        <v>1470</v>
      </c>
      <c r="K10" s="161">
        <v>1407</v>
      </c>
      <c r="L10" s="158">
        <v>34627</v>
      </c>
      <c r="M10" s="159"/>
      <c r="N10" s="160"/>
      <c r="O10" s="161"/>
      <c r="P10" s="158"/>
    </row>
    <row r="11" spans="2:16" ht="15" customHeight="1" x14ac:dyDescent="0.15">
      <c r="B11" s="194"/>
      <c r="C11" s="185">
        <v>21</v>
      </c>
      <c r="D11" s="174"/>
      <c r="E11" s="157">
        <v>1785</v>
      </c>
      <c r="F11" s="158">
        <v>2625</v>
      </c>
      <c r="G11" s="133">
        <v>2255</v>
      </c>
      <c r="H11" s="158">
        <v>1075905</v>
      </c>
      <c r="I11" s="157">
        <v>1208</v>
      </c>
      <c r="J11" s="158">
        <v>1470</v>
      </c>
      <c r="K11" s="133">
        <v>1344</v>
      </c>
      <c r="L11" s="158">
        <v>684291</v>
      </c>
      <c r="M11" s="157">
        <v>1680</v>
      </c>
      <c r="N11" s="158">
        <v>2048</v>
      </c>
      <c r="O11" s="133">
        <v>1856</v>
      </c>
      <c r="P11" s="158">
        <v>371084</v>
      </c>
    </row>
    <row r="12" spans="2:16" ht="15" customHeight="1" x14ac:dyDescent="0.15">
      <c r="B12" s="194"/>
      <c r="C12" s="185">
        <v>22</v>
      </c>
      <c r="D12" s="140"/>
      <c r="E12" s="157">
        <v>1995</v>
      </c>
      <c r="F12" s="158">
        <v>2478</v>
      </c>
      <c r="G12" s="158">
        <v>2233</v>
      </c>
      <c r="H12" s="158">
        <v>930207</v>
      </c>
      <c r="I12" s="159">
        <v>1050</v>
      </c>
      <c r="J12" s="160">
        <v>1418</v>
      </c>
      <c r="K12" s="140">
        <v>1253</v>
      </c>
      <c r="L12" s="160">
        <v>569474</v>
      </c>
      <c r="M12" s="159">
        <v>1554</v>
      </c>
      <c r="N12" s="160">
        <v>2205</v>
      </c>
      <c r="O12" s="140">
        <v>1895</v>
      </c>
      <c r="P12" s="160">
        <v>444833</v>
      </c>
    </row>
    <row r="13" spans="2:16" ht="15" customHeight="1" x14ac:dyDescent="0.15">
      <c r="B13" s="189"/>
      <c r="C13" s="192">
        <v>23</v>
      </c>
      <c r="D13" s="196"/>
      <c r="E13" s="166">
        <v>1680</v>
      </c>
      <c r="F13" s="166">
        <v>2625</v>
      </c>
      <c r="G13" s="166">
        <v>2314</v>
      </c>
      <c r="H13" s="166">
        <v>1062672</v>
      </c>
      <c r="I13" s="172">
        <v>893</v>
      </c>
      <c r="J13" s="172">
        <v>1449</v>
      </c>
      <c r="K13" s="129">
        <v>1220</v>
      </c>
      <c r="L13" s="172">
        <v>530581</v>
      </c>
      <c r="M13" s="172">
        <v>1393</v>
      </c>
      <c r="N13" s="172">
        <v>2205</v>
      </c>
      <c r="O13" s="129">
        <v>1945</v>
      </c>
      <c r="P13" s="235">
        <v>291610</v>
      </c>
    </row>
    <row r="14" spans="2:16" ht="15" customHeight="1" x14ac:dyDescent="0.15">
      <c r="B14" s="157"/>
      <c r="C14" s="133">
        <v>3</v>
      </c>
      <c r="D14" s="162"/>
      <c r="E14" s="158">
        <v>2205</v>
      </c>
      <c r="F14" s="158">
        <v>2520</v>
      </c>
      <c r="G14" s="158">
        <v>2361.778773735738</v>
      </c>
      <c r="H14" s="158">
        <v>92744.999999999985</v>
      </c>
      <c r="I14" s="130">
        <v>1102.5</v>
      </c>
      <c r="J14" s="130">
        <v>1365</v>
      </c>
      <c r="K14" s="130">
        <v>1220.4700107584724</v>
      </c>
      <c r="L14" s="130">
        <v>46111.199999999997</v>
      </c>
      <c r="M14" s="130">
        <v>1785</v>
      </c>
      <c r="N14" s="130">
        <v>2136.33</v>
      </c>
      <c r="O14" s="130">
        <v>1958.4772257071461</v>
      </c>
      <c r="P14" s="195">
        <v>27081.7</v>
      </c>
    </row>
    <row r="15" spans="2:16" ht="15" customHeight="1" x14ac:dyDescent="0.15">
      <c r="B15" s="157"/>
      <c r="C15" s="133">
        <v>4</v>
      </c>
      <c r="D15" s="162"/>
      <c r="E15" s="158">
        <v>2205</v>
      </c>
      <c r="F15" s="158">
        <v>2415</v>
      </c>
      <c r="G15" s="158">
        <v>2337.0084257073709</v>
      </c>
      <c r="H15" s="162">
        <v>76620.700000000012</v>
      </c>
      <c r="I15" s="130">
        <v>1102.5</v>
      </c>
      <c r="J15" s="130">
        <v>1333.5</v>
      </c>
      <c r="K15" s="130">
        <v>1223.8134446282836</v>
      </c>
      <c r="L15" s="195">
        <v>45361.4</v>
      </c>
      <c r="M15" s="130">
        <v>1816.5</v>
      </c>
      <c r="N15" s="130">
        <v>2152.5</v>
      </c>
      <c r="O15" s="130">
        <v>1981.9461112987667</v>
      </c>
      <c r="P15" s="195">
        <v>29469.8</v>
      </c>
    </row>
    <row r="16" spans="2:16" ht="15" customHeight="1" x14ac:dyDescent="0.15">
      <c r="B16" s="157"/>
      <c r="C16" s="133">
        <v>5</v>
      </c>
      <c r="D16" s="162"/>
      <c r="E16" s="158">
        <v>2186.1</v>
      </c>
      <c r="F16" s="158">
        <v>2415</v>
      </c>
      <c r="G16" s="158">
        <v>2323.0808728810848</v>
      </c>
      <c r="H16" s="162">
        <v>74448.2</v>
      </c>
      <c r="I16" s="130">
        <v>1102.5</v>
      </c>
      <c r="J16" s="130">
        <v>1312.5</v>
      </c>
      <c r="K16" s="130">
        <v>1231.0641003608866</v>
      </c>
      <c r="L16" s="130">
        <v>53462.399999999994</v>
      </c>
      <c r="M16" s="130">
        <v>1837.5</v>
      </c>
      <c r="N16" s="195">
        <v>2161.7400000000002</v>
      </c>
      <c r="O16" s="130">
        <v>1997.869175131076</v>
      </c>
      <c r="P16" s="195">
        <v>31128.799999999999</v>
      </c>
    </row>
    <row r="17" spans="2:20" ht="15" customHeight="1" x14ac:dyDescent="0.15">
      <c r="B17" s="157"/>
      <c r="C17" s="133">
        <v>6</v>
      </c>
      <c r="D17" s="162"/>
      <c r="E17" s="158">
        <v>2100</v>
      </c>
      <c r="F17" s="158">
        <v>2436</v>
      </c>
      <c r="G17" s="158">
        <v>2285.8599262289099</v>
      </c>
      <c r="H17" s="162">
        <v>73472.600000000006</v>
      </c>
      <c r="I17" s="130">
        <v>1050</v>
      </c>
      <c r="J17" s="130">
        <v>1333.5</v>
      </c>
      <c r="K17" s="130">
        <v>1222.478144573779</v>
      </c>
      <c r="L17" s="195">
        <v>35383</v>
      </c>
      <c r="M17" s="130">
        <v>1837.5</v>
      </c>
      <c r="N17" s="130">
        <v>2152.5</v>
      </c>
      <c r="O17" s="130">
        <v>1998.9497178126544</v>
      </c>
      <c r="P17" s="195">
        <v>18936</v>
      </c>
    </row>
    <row r="18" spans="2:20" ht="15" customHeight="1" x14ac:dyDescent="0.15">
      <c r="B18" s="157"/>
      <c r="C18" s="133">
        <v>7</v>
      </c>
      <c r="D18" s="162"/>
      <c r="E18" s="158">
        <v>2047.5</v>
      </c>
      <c r="F18" s="158">
        <v>2417.1</v>
      </c>
      <c r="G18" s="158">
        <v>2236.8905462342937</v>
      </c>
      <c r="H18" s="162">
        <v>62260.899999999994</v>
      </c>
      <c r="I18" s="130">
        <v>1034.355</v>
      </c>
      <c r="J18" s="130">
        <v>1344</v>
      </c>
      <c r="K18" s="130">
        <v>1211.8994647229656</v>
      </c>
      <c r="L18" s="195">
        <v>42324</v>
      </c>
      <c r="M18" s="130">
        <v>1575</v>
      </c>
      <c r="N18" s="130">
        <v>2205</v>
      </c>
      <c r="O18" s="130">
        <v>1930.3724202939657</v>
      </c>
      <c r="P18" s="195">
        <v>14057.3</v>
      </c>
    </row>
    <row r="19" spans="2:20" ht="15" customHeight="1" x14ac:dyDescent="0.15">
      <c r="B19" s="157"/>
      <c r="C19" s="133">
        <v>8</v>
      </c>
      <c r="D19" s="162"/>
      <c r="E19" s="158">
        <v>1680</v>
      </c>
      <c r="F19" s="158">
        <v>2415</v>
      </c>
      <c r="G19" s="158">
        <v>2142.5299550281466</v>
      </c>
      <c r="H19" s="162">
        <v>97226</v>
      </c>
      <c r="I19" s="130">
        <v>997.5</v>
      </c>
      <c r="J19" s="130">
        <v>1449</v>
      </c>
      <c r="K19" s="130">
        <v>1208.789323086985</v>
      </c>
      <c r="L19" s="195">
        <v>41109.399999999994</v>
      </c>
      <c r="M19" s="130">
        <v>1393.3500000000001</v>
      </c>
      <c r="N19" s="130">
        <v>2205</v>
      </c>
      <c r="O19" s="130">
        <v>1908.6414432815029</v>
      </c>
      <c r="P19" s="195">
        <v>18674.8</v>
      </c>
    </row>
    <row r="20" spans="2:20" ht="15" customHeight="1" x14ac:dyDescent="0.15">
      <c r="B20" s="157"/>
      <c r="C20" s="133">
        <v>9</v>
      </c>
      <c r="D20" s="162"/>
      <c r="E20" s="158">
        <v>1785</v>
      </c>
      <c r="F20" s="158">
        <v>2415</v>
      </c>
      <c r="G20" s="158">
        <v>2168.5872877358497</v>
      </c>
      <c r="H20" s="158">
        <v>80953.600000000006</v>
      </c>
      <c r="I20" s="130">
        <v>1029</v>
      </c>
      <c r="J20" s="130">
        <v>1300.635</v>
      </c>
      <c r="K20" s="130">
        <v>1231.1224864989083</v>
      </c>
      <c r="L20" s="130">
        <v>34932.800000000003</v>
      </c>
      <c r="M20" s="130">
        <v>1627.5</v>
      </c>
      <c r="N20" s="130">
        <v>2205</v>
      </c>
      <c r="O20" s="130">
        <v>1911.6671863478352</v>
      </c>
      <c r="P20" s="195">
        <v>20445.199999999997</v>
      </c>
    </row>
    <row r="21" spans="2:20" ht="15" customHeight="1" x14ac:dyDescent="0.15">
      <c r="B21" s="157"/>
      <c r="C21" s="133">
        <v>10</v>
      </c>
      <c r="D21" s="162"/>
      <c r="E21" s="158">
        <v>1995</v>
      </c>
      <c r="F21" s="158">
        <v>2520</v>
      </c>
      <c r="G21" s="158">
        <v>2302.4664608046965</v>
      </c>
      <c r="H21" s="158">
        <v>70728</v>
      </c>
      <c r="I21" s="130">
        <v>1118.25</v>
      </c>
      <c r="J21" s="130">
        <v>1277.8500000000001</v>
      </c>
      <c r="K21" s="130">
        <v>1204.5184691546078</v>
      </c>
      <c r="L21" s="130">
        <v>31605</v>
      </c>
      <c r="M21" s="130">
        <v>1575</v>
      </c>
      <c r="N21" s="130">
        <v>2205</v>
      </c>
      <c r="O21" s="130">
        <v>1902.5517212626564</v>
      </c>
      <c r="P21" s="195">
        <v>18882.099999999999</v>
      </c>
    </row>
    <row r="22" spans="2:20" ht="15" customHeight="1" x14ac:dyDescent="0.15">
      <c r="B22" s="157"/>
      <c r="C22" s="133">
        <v>11</v>
      </c>
      <c r="D22" s="162"/>
      <c r="E22" s="158">
        <v>2100</v>
      </c>
      <c r="F22" s="158">
        <v>2520</v>
      </c>
      <c r="G22" s="158">
        <v>2367.8001403601347</v>
      </c>
      <c r="H22" s="158">
        <v>131866.99999999997</v>
      </c>
      <c r="I22" s="130">
        <v>892.5</v>
      </c>
      <c r="J22" s="130">
        <v>1365</v>
      </c>
      <c r="K22" s="130">
        <v>1195.9950304760862</v>
      </c>
      <c r="L22" s="130">
        <v>43929.1</v>
      </c>
      <c r="M22" s="130">
        <v>1680</v>
      </c>
      <c r="N22" s="130">
        <v>2047.5</v>
      </c>
      <c r="O22" s="130">
        <v>1895.3418503508951</v>
      </c>
      <c r="P22" s="195">
        <v>24838.1</v>
      </c>
    </row>
    <row r="23" spans="2:20" ht="15" customHeight="1" x14ac:dyDescent="0.15">
      <c r="B23" s="629"/>
      <c r="C23" s="422">
        <v>12</v>
      </c>
      <c r="D23" s="162"/>
      <c r="E23" s="158">
        <v>2205</v>
      </c>
      <c r="F23" s="158">
        <v>2625</v>
      </c>
      <c r="G23" s="158">
        <v>2459.4610537183157</v>
      </c>
      <c r="H23" s="158">
        <v>146720.29999999999</v>
      </c>
      <c r="I23" s="130">
        <v>1050</v>
      </c>
      <c r="J23" s="130">
        <v>1365</v>
      </c>
      <c r="K23" s="130">
        <v>1220.9516648124604</v>
      </c>
      <c r="L23" s="130">
        <v>40753.799999999996</v>
      </c>
      <c r="M23" s="130">
        <v>1680</v>
      </c>
      <c r="N23" s="130">
        <v>2143.0500000000002</v>
      </c>
      <c r="O23" s="130">
        <v>1896.6354384730409</v>
      </c>
      <c r="P23" s="195">
        <v>30811.9</v>
      </c>
    </row>
    <row r="24" spans="2:20" ht="15" customHeight="1" x14ac:dyDescent="0.15">
      <c r="B24" s="157" t="s">
        <v>95</v>
      </c>
      <c r="C24" s="133">
        <v>1</v>
      </c>
      <c r="D24" s="162" t="s">
        <v>112</v>
      </c>
      <c r="E24" s="158">
        <v>1785</v>
      </c>
      <c r="F24" s="158">
        <v>2625</v>
      </c>
      <c r="G24" s="158">
        <v>2379.2945223757888</v>
      </c>
      <c r="H24" s="158">
        <v>89090.7</v>
      </c>
      <c r="I24" s="130">
        <v>1050</v>
      </c>
      <c r="J24" s="130">
        <v>1263.78</v>
      </c>
      <c r="K24" s="130">
        <v>1179.9739496795632</v>
      </c>
      <c r="L24" s="130">
        <v>38427</v>
      </c>
      <c r="M24" s="130">
        <v>1709.4</v>
      </c>
      <c r="N24" s="130">
        <v>2100</v>
      </c>
      <c r="O24" s="130">
        <v>1849.6153378143472</v>
      </c>
      <c r="P24" s="195">
        <v>22949.5</v>
      </c>
    </row>
    <row r="25" spans="2:20" ht="15" customHeight="1" x14ac:dyDescent="0.15">
      <c r="B25" s="629"/>
      <c r="C25" s="422">
        <v>2</v>
      </c>
      <c r="D25" s="162"/>
      <c r="E25" s="158">
        <v>1785</v>
      </c>
      <c r="F25" s="158">
        <v>2625</v>
      </c>
      <c r="G25" s="162">
        <v>2298.7828551887978</v>
      </c>
      <c r="H25" s="158">
        <v>104853.2</v>
      </c>
      <c r="I25" s="130">
        <v>882</v>
      </c>
      <c r="J25" s="130">
        <v>1260</v>
      </c>
      <c r="K25" s="130">
        <v>1129.7806633291616</v>
      </c>
      <c r="L25" s="130">
        <v>38607.5</v>
      </c>
      <c r="M25" s="130">
        <v>1575</v>
      </c>
      <c r="N25" s="130">
        <v>1942.5</v>
      </c>
      <c r="O25" s="130">
        <v>1797.7073946599917</v>
      </c>
      <c r="P25" s="195">
        <v>19687.8</v>
      </c>
    </row>
    <row r="26" spans="2:20" ht="15" customHeight="1" x14ac:dyDescent="0.15">
      <c r="B26" s="629"/>
      <c r="C26" s="422">
        <v>3</v>
      </c>
      <c r="D26" s="162"/>
      <c r="E26" s="158">
        <v>1680</v>
      </c>
      <c r="F26" s="158">
        <v>2520</v>
      </c>
      <c r="G26" s="158">
        <v>2241.0034875496917</v>
      </c>
      <c r="H26" s="158">
        <v>85947.3</v>
      </c>
      <c r="I26" s="130">
        <v>882</v>
      </c>
      <c r="J26" s="130">
        <v>1260</v>
      </c>
      <c r="K26" s="130">
        <v>1143.3343511450382</v>
      </c>
      <c r="L26" s="130">
        <v>38638.6</v>
      </c>
      <c r="M26" s="130">
        <v>1522.5</v>
      </c>
      <c r="N26" s="130">
        <v>1942.5</v>
      </c>
      <c r="O26" s="130">
        <v>1797.3252662037037</v>
      </c>
      <c r="P26" s="195">
        <v>26952.2</v>
      </c>
    </row>
    <row r="27" spans="2:20" ht="15" customHeight="1" x14ac:dyDescent="0.15">
      <c r="B27" s="629"/>
      <c r="C27" s="422">
        <v>4</v>
      </c>
      <c r="D27" s="162"/>
      <c r="E27" s="158">
        <v>1680</v>
      </c>
      <c r="F27" s="158">
        <v>2520</v>
      </c>
      <c r="G27" s="158">
        <v>2266.5333592936431</v>
      </c>
      <c r="H27" s="158">
        <v>102372.9</v>
      </c>
      <c r="I27" s="130">
        <v>1050</v>
      </c>
      <c r="J27" s="130">
        <v>1223.04</v>
      </c>
      <c r="K27" s="130">
        <v>1107.8473945409428</v>
      </c>
      <c r="L27" s="130">
        <v>58681.9</v>
      </c>
      <c r="M27" s="130">
        <v>1470</v>
      </c>
      <c r="N27" s="130">
        <v>1942.5</v>
      </c>
      <c r="O27" s="130">
        <v>1766.5174548345717</v>
      </c>
      <c r="P27" s="195">
        <v>33830.9</v>
      </c>
    </row>
    <row r="28" spans="2:20" ht="15" customHeight="1" x14ac:dyDescent="0.15">
      <c r="B28" s="629"/>
      <c r="C28" s="422">
        <v>5</v>
      </c>
      <c r="D28" s="162"/>
      <c r="E28" s="158">
        <v>1680</v>
      </c>
      <c r="F28" s="158">
        <v>2520</v>
      </c>
      <c r="G28" s="158">
        <v>2284.803636513846</v>
      </c>
      <c r="H28" s="158">
        <v>139000.70000000001</v>
      </c>
      <c r="I28" s="130">
        <v>945</v>
      </c>
      <c r="J28" s="195">
        <v>1207.5</v>
      </c>
      <c r="K28" s="130">
        <v>1064.9343441888257</v>
      </c>
      <c r="L28" s="130">
        <v>62811.400000000009</v>
      </c>
      <c r="M28" s="130">
        <v>1470</v>
      </c>
      <c r="N28" s="130">
        <v>1995</v>
      </c>
      <c r="O28" s="130">
        <v>1799.8983577146009</v>
      </c>
      <c r="P28" s="195">
        <v>27843</v>
      </c>
    </row>
    <row r="29" spans="2:20" ht="15" customHeight="1" x14ac:dyDescent="0.15">
      <c r="B29" s="629"/>
      <c r="C29" s="422">
        <v>6</v>
      </c>
      <c r="D29" s="162"/>
      <c r="E29" s="158">
        <v>2100</v>
      </c>
      <c r="F29" s="158">
        <v>2520</v>
      </c>
      <c r="G29" s="158">
        <v>2326.4219203724597</v>
      </c>
      <c r="H29" s="158">
        <v>84336.200000000012</v>
      </c>
      <c r="I29" s="130">
        <v>892.5</v>
      </c>
      <c r="J29" s="130">
        <v>1260</v>
      </c>
      <c r="K29" s="130">
        <v>1128.0414939526433</v>
      </c>
      <c r="L29" s="130">
        <v>56527.5</v>
      </c>
      <c r="M29" s="130">
        <v>1732.5</v>
      </c>
      <c r="N29" s="130">
        <v>1995</v>
      </c>
      <c r="O29" s="130">
        <v>1890.2486196644725</v>
      </c>
      <c r="P29" s="195">
        <v>22508.9</v>
      </c>
    </row>
    <row r="30" spans="2:20" ht="15" customHeight="1" x14ac:dyDescent="0.15">
      <c r="B30" s="629"/>
      <c r="C30" s="422">
        <v>7</v>
      </c>
      <c r="D30" s="162"/>
      <c r="E30" s="158">
        <v>2152.5</v>
      </c>
      <c r="F30" s="158">
        <v>2415</v>
      </c>
      <c r="G30" s="158">
        <v>2305.0809531375953</v>
      </c>
      <c r="H30" s="158">
        <v>92175.3</v>
      </c>
      <c r="I30" s="130">
        <v>1071</v>
      </c>
      <c r="J30" s="130">
        <v>1365</v>
      </c>
      <c r="K30" s="130">
        <v>1175.8063589281041</v>
      </c>
      <c r="L30" s="130">
        <v>69847.399999999994</v>
      </c>
      <c r="M30" s="130">
        <v>1680</v>
      </c>
      <c r="N30" s="130">
        <v>2047.5</v>
      </c>
      <c r="O30" s="130">
        <v>1898.5354061812895</v>
      </c>
      <c r="P30" s="195">
        <v>28680.800000000003</v>
      </c>
    </row>
    <row r="31" spans="2:20" ht="14.25" customHeight="1" x14ac:dyDescent="0.15">
      <c r="B31" s="629"/>
      <c r="C31" s="422">
        <v>8</v>
      </c>
      <c r="D31" s="162"/>
      <c r="E31" s="158">
        <v>2047.5</v>
      </c>
      <c r="F31" s="158">
        <v>2415</v>
      </c>
      <c r="G31" s="158">
        <v>2277.3991384086071</v>
      </c>
      <c r="H31" s="158">
        <v>147040.1</v>
      </c>
      <c r="I31" s="130">
        <v>1071</v>
      </c>
      <c r="J31" s="130">
        <v>1312.5</v>
      </c>
      <c r="K31" s="130">
        <v>1168.0246019450096</v>
      </c>
      <c r="L31" s="130">
        <v>47714.5</v>
      </c>
      <c r="M31" s="130">
        <v>1680</v>
      </c>
      <c r="N31" s="130">
        <v>1995</v>
      </c>
      <c r="O31" s="130">
        <v>1863.0122428499747</v>
      </c>
      <c r="P31" s="195">
        <v>23360.400000000001</v>
      </c>
      <c r="Q31" s="157"/>
      <c r="R31" s="133"/>
      <c r="S31" s="133"/>
      <c r="T31" s="133"/>
    </row>
    <row r="32" spans="2:20" ht="14.25" customHeight="1" x14ac:dyDescent="0.15">
      <c r="B32" s="629"/>
      <c r="C32" s="422">
        <v>9</v>
      </c>
      <c r="D32" s="162"/>
      <c r="E32" s="158">
        <v>2100</v>
      </c>
      <c r="F32" s="158">
        <v>2415</v>
      </c>
      <c r="G32" s="158">
        <v>2283.8329979879272</v>
      </c>
      <c r="H32" s="158">
        <v>109063.5</v>
      </c>
      <c r="I32" s="130">
        <v>1050</v>
      </c>
      <c r="J32" s="130">
        <v>1313</v>
      </c>
      <c r="K32" s="130">
        <v>1167</v>
      </c>
      <c r="L32" s="130">
        <v>39735</v>
      </c>
      <c r="M32" s="130">
        <v>1785</v>
      </c>
      <c r="N32" s="130">
        <v>2047.5</v>
      </c>
      <c r="O32" s="130">
        <v>1926.2041455748879</v>
      </c>
      <c r="P32" s="195">
        <v>24933.599999999999</v>
      </c>
      <c r="Q32" s="133"/>
      <c r="R32" s="133"/>
      <c r="S32" s="133"/>
      <c r="T32" s="133"/>
    </row>
    <row r="33" spans="2:20" ht="14.25" customHeight="1" x14ac:dyDescent="0.15">
      <c r="B33" s="629"/>
      <c r="C33" s="422">
        <v>10</v>
      </c>
      <c r="D33" s="162"/>
      <c r="E33" s="158">
        <v>2100</v>
      </c>
      <c r="F33" s="158">
        <v>2415</v>
      </c>
      <c r="G33" s="158">
        <v>2288.8595592849015</v>
      </c>
      <c r="H33" s="158">
        <v>119518.29999999999</v>
      </c>
      <c r="I33" s="130">
        <v>1050</v>
      </c>
      <c r="J33" s="130">
        <v>1312.5</v>
      </c>
      <c r="K33" s="130">
        <v>1179.1950739256599</v>
      </c>
      <c r="L33" s="130">
        <v>61615.499999999993</v>
      </c>
      <c r="M33" s="130">
        <v>1837.5</v>
      </c>
      <c r="N33" s="130">
        <v>2047.5</v>
      </c>
      <c r="O33" s="130">
        <v>1921.7040478014405</v>
      </c>
      <c r="P33" s="195">
        <v>41045.9</v>
      </c>
      <c r="Q33" s="133"/>
      <c r="R33" s="133"/>
      <c r="S33" s="133"/>
      <c r="T33" s="133"/>
    </row>
    <row r="34" spans="2:20" ht="14.25" customHeight="1" x14ac:dyDescent="0.15">
      <c r="B34" s="629"/>
      <c r="C34" s="422">
        <v>11</v>
      </c>
      <c r="D34" s="162"/>
      <c r="E34" s="158">
        <v>2100</v>
      </c>
      <c r="F34" s="158">
        <v>2625</v>
      </c>
      <c r="G34" s="158">
        <v>2348.7952157133545</v>
      </c>
      <c r="H34" s="158">
        <v>114678.90000000001</v>
      </c>
      <c r="I34" s="130">
        <v>1050</v>
      </c>
      <c r="J34" s="130">
        <v>1470</v>
      </c>
      <c r="K34" s="130">
        <v>1282.8314611258977</v>
      </c>
      <c r="L34" s="130">
        <v>49781.1</v>
      </c>
      <c r="M34" s="130">
        <v>1869</v>
      </c>
      <c r="N34" s="130">
        <v>2019.15</v>
      </c>
      <c r="O34" s="130">
        <v>1956.3029909647942</v>
      </c>
      <c r="P34" s="130">
        <v>31074.7</v>
      </c>
      <c r="Q34" s="133"/>
      <c r="R34" s="133"/>
      <c r="S34" s="133"/>
      <c r="T34" s="133"/>
    </row>
    <row r="35" spans="2:20" ht="12.75" customHeight="1" x14ac:dyDescent="0.15">
      <c r="B35" s="630"/>
      <c r="C35" s="409">
        <v>12</v>
      </c>
      <c r="D35" s="163"/>
      <c r="E35" s="166">
        <v>2310</v>
      </c>
      <c r="F35" s="166">
        <v>2730</v>
      </c>
      <c r="G35" s="166">
        <v>2561.6890458588805</v>
      </c>
      <c r="H35" s="166">
        <v>271915</v>
      </c>
      <c r="I35" s="129">
        <v>1207.5</v>
      </c>
      <c r="J35" s="129">
        <v>1522.5</v>
      </c>
      <c r="K35" s="129">
        <v>1369.1572123758733</v>
      </c>
      <c r="L35" s="129">
        <v>57657.5</v>
      </c>
      <c r="M35" s="129">
        <v>1942.5</v>
      </c>
      <c r="N35" s="129">
        <v>2205</v>
      </c>
      <c r="O35" s="129">
        <v>2033.4992066108882</v>
      </c>
      <c r="P35" s="196">
        <v>29802</v>
      </c>
      <c r="Q35" s="133"/>
      <c r="R35" s="133"/>
      <c r="S35" s="133"/>
      <c r="T35" s="133"/>
    </row>
    <row r="36" spans="2:20" ht="12.75" customHeight="1" x14ac:dyDescent="0.15">
      <c r="B36" s="272" t="s">
        <v>102</v>
      </c>
      <c r="C36" s="273" t="s">
        <v>105</v>
      </c>
    </row>
    <row r="37" spans="2:20" ht="12.75" customHeight="1" x14ac:dyDescent="0.15">
      <c r="B37" s="274" t="s">
        <v>104</v>
      </c>
      <c r="C37" s="134" t="s">
        <v>462</v>
      </c>
    </row>
    <row r="38" spans="2:20" x14ac:dyDescent="0.15">
      <c r="B38" s="274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spans="2:20" x14ac:dyDescent="0.15">
      <c r="E39" s="133"/>
      <c r="F39" s="133"/>
      <c r="G39" s="133"/>
      <c r="H39" s="133"/>
      <c r="I39" s="140"/>
      <c r="J39" s="140"/>
      <c r="K39" s="140"/>
      <c r="L39" s="140"/>
      <c r="M39" s="140"/>
      <c r="N39" s="140"/>
      <c r="O39" s="140"/>
      <c r="P39" s="140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34" customWidth="1"/>
    <col min="2" max="2" width="3.75" style="134" customWidth="1"/>
    <col min="3" max="3" width="7.875" style="134" customWidth="1"/>
    <col min="4" max="4" width="2.25" style="134" customWidth="1"/>
    <col min="5" max="5" width="6.625" style="134" customWidth="1"/>
    <col min="6" max="7" width="7.625" style="134" customWidth="1"/>
    <col min="8" max="8" width="9.125" style="134" customWidth="1"/>
    <col min="9" max="9" width="6.75" style="134" customWidth="1"/>
    <col min="10" max="11" width="7.625" style="134" customWidth="1"/>
    <col min="12" max="12" width="9.125" style="134" customWidth="1"/>
    <col min="13" max="13" width="6.25" style="134" customWidth="1"/>
    <col min="14" max="15" width="7.625" style="134" customWidth="1"/>
    <col min="16" max="16" width="9.125" style="134" customWidth="1"/>
    <col min="17" max="17" width="6.625" style="134" customWidth="1"/>
    <col min="18" max="19" width="7.5" style="134"/>
    <col min="20" max="20" width="9.375" style="134" customWidth="1"/>
    <col min="21" max="21" width="7.5" style="134"/>
    <col min="22" max="22" width="10.375" style="134" customWidth="1"/>
    <col min="23" max="16384" width="7.5" style="134"/>
  </cols>
  <sheetData>
    <row r="1" spans="2:37" x14ac:dyDescent="0.15">
      <c r="B1" s="134" t="s">
        <v>202</v>
      </c>
    </row>
    <row r="2" spans="2:37" x14ac:dyDescent="0.15">
      <c r="B2" s="134" t="s">
        <v>203</v>
      </c>
    </row>
    <row r="3" spans="2:37" x14ac:dyDescent="0.15">
      <c r="T3" s="135" t="s">
        <v>160</v>
      </c>
      <c r="V3" s="133"/>
      <c r="W3" s="133"/>
      <c r="X3" s="133"/>
      <c r="Y3" s="133"/>
      <c r="Z3" s="133"/>
    </row>
    <row r="4" spans="2:37" ht="6" customHeight="1" x14ac:dyDescent="0.15">
      <c r="V4" s="133"/>
      <c r="W4" s="133"/>
      <c r="X4" s="133"/>
      <c r="Y4" s="133"/>
      <c r="Z4" s="133"/>
    </row>
    <row r="5" spans="2:37" ht="12.75" customHeight="1" x14ac:dyDescent="0.15">
      <c r="B5" s="136"/>
      <c r="C5" s="699" t="s">
        <v>83</v>
      </c>
      <c r="D5" s="701"/>
      <c r="E5" s="712" t="s">
        <v>204</v>
      </c>
      <c r="F5" s="713"/>
      <c r="G5" s="713"/>
      <c r="H5" s="714"/>
      <c r="I5" s="712" t="s">
        <v>205</v>
      </c>
      <c r="J5" s="713"/>
      <c r="K5" s="713"/>
      <c r="L5" s="714"/>
      <c r="M5" s="712" t="s">
        <v>206</v>
      </c>
      <c r="N5" s="713"/>
      <c r="O5" s="713"/>
      <c r="P5" s="714"/>
      <c r="Q5" s="715" t="s">
        <v>207</v>
      </c>
      <c r="R5" s="716"/>
      <c r="S5" s="716"/>
      <c r="T5" s="717"/>
      <c r="V5" s="631"/>
      <c r="W5" s="155"/>
      <c r="X5" s="155"/>
      <c r="Y5" s="155"/>
      <c r="Z5" s="155"/>
    </row>
    <row r="6" spans="2:37" ht="13.5" x14ac:dyDescent="0.15">
      <c r="B6" s="150" t="s">
        <v>208</v>
      </c>
      <c r="C6" s="151"/>
      <c r="D6" s="151"/>
      <c r="E6" s="137" t="s">
        <v>209</v>
      </c>
      <c r="F6" s="260" t="s">
        <v>210</v>
      </c>
      <c r="G6" s="301" t="s">
        <v>167</v>
      </c>
      <c r="H6" s="260" t="s">
        <v>168</v>
      </c>
      <c r="I6" s="137" t="s">
        <v>209</v>
      </c>
      <c r="J6" s="260" t="s">
        <v>210</v>
      </c>
      <c r="K6" s="301" t="s">
        <v>167</v>
      </c>
      <c r="L6" s="260" t="s">
        <v>168</v>
      </c>
      <c r="M6" s="137" t="s">
        <v>209</v>
      </c>
      <c r="N6" s="260" t="s">
        <v>210</v>
      </c>
      <c r="O6" s="301" t="s">
        <v>167</v>
      </c>
      <c r="P6" s="260" t="s">
        <v>211</v>
      </c>
      <c r="Q6" s="137" t="s">
        <v>212</v>
      </c>
      <c r="R6" s="260" t="s">
        <v>213</v>
      </c>
      <c r="S6" s="139" t="s">
        <v>167</v>
      </c>
      <c r="T6" s="260" t="s">
        <v>168</v>
      </c>
      <c r="V6" s="631"/>
      <c r="W6" s="155"/>
      <c r="X6" s="155"/>
      <c r="Y6" s="155"/>
      <c r="Z6" s="155"/>
    </row>
    <row r="7" spans="2:37" ht="13.5" x14ac:dyDescent="0.15">
      <c r="B7" s="157" t="s">
        <v>463</v>
      </c>
      <c r="C7" s="133">
        <v>21</v>
      </c>
      <c r="D7" s="134" t="s">
        <v>420</v>
      </c>
      <c r="E7" s="157">
        <v>662</v>
      </c>
      <c r="F7" s="158">
        <v>1208</v>
      </c>
      <c r="G7" s="133">
        <v>813</v>
      </c>
      <c r="H7" s="158">
        <v>1332981</v>
      </c>
      <c r="I7" s="157">
        <v>347</v>
      </c>
      <c r="J7" s="158">
        <v>578</v>
      </c>
      <c r="K7" s="133">
        <v>446</v>
      </c>
      <c r="L7" s="158">
        <v>3417468</v>
      </c>
      <c r="M7" s="157">
        <v>714</v>
      </c>
      <c r="N7" s="158">
        <v>1155</v>
      </c>
      <c r="O7" s="133">
        <v>843</v>
      </c>
      <c r="P7" s="158">
        <v>2599751</v>
      </c>
      <c r="Q7" s="157">
        <v>643</v>
      </c>
      <c r="R7" s="158">
        <v>1029</v>
      </c>
      <c r="S7" s="133">
        <v>769</v>
      </c>
      <c r="T7" s="158">
        <v>3039830</v>
      </c>
      <c r="U7" s="133"/>
      <c r="V7" s="631"/>
      <c r="W7" s="155"/>
      <c r="X7" s="155"/>
      <c r="Y7" s="155"/>
      <c r="Z7" s="155"/>
    </row>
    <row r="8" spans="2:37" ht="13.5" x14ac:dyDescent="0.15">
      <c r="B8" s="157"/>
      <c r="C8" s="133">
        <v>22</v>
      </c>
      <c r="D8" s="133"/>
      <c r="E8" s="157">
        <v>683</v>
      </c>
      <c r="F8" s="158">
        <v>1250</v>
      </c>
      <c r="G8" s="133">
        <v>876</v>
      </c>
      <c r="H8" s="158">
        <v>1183643</v>
      </c>
      <c r="I8" s="157">
        <v>368</v>
      </c>
      <c r="J8" s="158">
        <v>620</v>
      </c>
      <c r="K8" s="133">
        <v>480</v>
      </c>
      <c r="L8" s="158">
        <v>2806188</v>
      </c>
      <c r="M8" s="157">
        <v>714</v>
      </c>
      <c r="N8" s="158">
        <v>1229</v>
      </c>
      <c r="O8" s="133">
        <v>907</v>
      </c>
      <c r="P8" s="158">
        <v>2398794</v>
      </c>
      <c r="Q8" s="157">
        <v>683</v>
      </c>
      <c r="R8" s="158">
        <v>1103</v>
      </c>
      <c r="S8" s="133">
        <v>853</v>
      </c>
      <c r="T8" s="158">
        <v>2728545</v>
      </c>
      <c r="U8" s="133"/>
      <c r="V8" s="631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7" ht="13.5" x14ac:dyDescent="0.15">
      <c r="B9" s="150"/>
      <c r="C9" s="151">
        <v>23</v>
      </c>
      <c r="D9" s="163"/>
      <c r="E9" s="164">
        <v>682.5</v>
      </c>
      <c r="F9" s="164">
        <v>1155</v>
      </c>
      <c r="G9" s="164">
        <v>906.77305383382668</v>
      </c>
      <c r="H9" s="164">
        <v>1307177.1999999981</v>
      </c>
      <c r="I9" s="164">
        <v>409.5</v>
      </c>
      <c r="J9" s="164">
        <v>682.5</v>
      </c>
      <c r="K9" s="164">
        <v>532.82239764725773</v>
      </c>
      <c r="L9" s="164">
        <v>3287677.9</v>
      </c>
      <c r="M9" s="164">
        <v>682.5</v>
      </c>
      <c r="N9" s="164">
        <v>1155</v>
      </c>
      <c r="O9" s="164">
        <v>932.00178334177008</v>
      </c>
      <c r="P9" s="164">
        <v>2566389.3000000007</v>
      </c>
      <c r="Q9" s="164">
        <v>630</v>
      </c>
      <c r="R9" s="164">
        <v>1102.5</v>
      </c>
      <c r="S9" s="164">
        <v>879.27490350085486</v>
      </c>
      <c r="T9" s="165">
        <v>3086134.5000000009</v>
      </c>
      <c r="U9" s="133"/>
      <c r="V9" s="133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</row>
    <row r="10" spans="2:37" x14ac:dyDescent="0.15">
      <c r="B10" s="157" t="s">
        <v>95</v>
      </c>
      <c r="C10" s="133">
        <v>4</v>
      </c>
      <c r="D10" s="162" t="s">
        <v>96</v>
      </c>
      <c r="E10" s="158">
        <v>693</v>
      </c>
      <c r="F10" s="158">
        <v>976.5</v>
      </c>
      <c r="G10" s="158">
        <v>823.3492384243508</v>
      </c>
      <c r="H10" s="158">
        <v>138182.6</v>
      </c>
      <c r="I10" s="158">
        <v>393.75</v>
      </c>
      <c r="J10" s="158">
        <v>556.5</v>
      </c>
      <c r="K10" s="158">
        <v>466.54190252029645</v>
      </c>
      <c r="L10" s="158">
        <v>340962</v>
      </c>
      <c r="M10" s="158">
        <v>714</v>
      </c>
      <c r="N10" s="158">
        <v>1008</v>
      </c>
      <c r="O10" s="158">
        <v>843.90641515348125</v>
      </c>
      <c r="P10" s="158">
        <v>280554.7</v>
      </c>
      <c r="Q10" s="158">
        <v>672</v>
      </c>
      <c r="R10" s="158">
        <v>930.09</v>
      </c>
      <c r="S10" s="158">
        <v>799.18107683406322</v>
      </c>
      <c r="T10" s="162">
        <v>380703.5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</row>
    <row r="11" spans="2:37" x14ac:dyDescent="0.15">
      <c r="B11" s="157"/>
      <c r="C11" s="133">
        <v>5</v>
      </c>
      <c r="D11" s="162"/>
      <c r="E11" s="158">
        <v>735</v>
      </c>
      <c r="F11" s="158">
        <v>997.5</v>
      </c>
      <c r="G11" s="158">
        <v>852.13165824302007</v>
      </c>
      <c r="H11" s="158">
        <v>131877.1</v>
      </c>
      <c r="I11" s="158">
        <v>430.5</v>
      </c>
      <c r="J11" s="158">
        <v>630</v>
      </c>
      <c r="K11" s="158">
        <v>493.14899767498719</v>
      </c>
      <c r="L11" s="158">
        <v>313797.60000000003</v>
      </c>
      <c r="M11" s="158">
        <v>756</v>
      </c>
      <c r="N11" s="158">
        <v>1050</v>
      </c>
      <c r="O11" s="158">
        <v>883.36564737872936</v>
      </c>
      <c r="P11" s="158">
        <v>248576.2</v>
      </c>
      <c r="Q11" s="158">
        <v>682.5</v>
      </c>
      <c r="R11" s="158">
        <v>913.5</v>
      </c>
      <c r="S11" s="158">
        <v>812.9259838549516</v>
      </c>
      <c r="T11" s="162">
        <v>326643.89999999997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</row>
    <row r="12" spans="2:37" x14ac:dyDescent="0.15">
      <c r="B12" s="157"/>
      <c r="C12" s="133">
        <v>6</v>
      </c>
      <c r="D12" s="162"/>
      <c r="E12" s="158">
        <v>787.5</v>
      </c>
      <c r="F12" s="158">
        <v>1092</v>
      </c>
      <c r="G12" s="158">
        <v>952.38431869088834</v>
      </c>
      <c r="H12" s="158">
        <v>115896.70000000001</v>
      </c>
      <c r="I12" s="158">
        <v>462</v>
      </c>
      <c r="J12" s="158">
        <v>640.5</v>
      </c>
      <c r="K12" s="158">
        <v>562.99657557201465</v>
      </c>
      <c r="L12" s="158">
        <v>304018.2</v>
      </c>
      <c r="M12" s="158">
        <v>819</v>
      </c>
      <c r="N12" s="158">
        <v>1123.5</v>
      </c>
      <c r="O12" s="158">
        <v>998.01627936594798</v>
      </c>
      <c r="P12" s="158">
        <v>220221.1</v>
      </c>
      <c r="Q12" s="158">
        <v>766.5</v>
      </c>
      <c r="R12" s="158">
        <v>997.5</v>
      </c>
      <c r="S12" s="158">
        <v>870.86921105439035</v>
      </c>
      <c r="T12" s="162">
        <v>296911.2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</row>
    <row r="13" spans="2:37" x14ac:dyDescent="0.15">
      <c r="B13" s="157"/>
      <c r="C13" s="133">
        <v>7</v>
      </c>
      <c r="D13" s="162"/>
      <c r="E13" s="158">
        <v>819</v>
      </c>
      <c r="F13" s="158">
        <v>1050</v>
      </c>
      <c r="G13" s="158">
        <v>934.19875569962892</v>
      </c>
      <c r="H13" s="158">
        <v>131791.09999999998</v>
      </c>
      <c r="I13" s="158">
        <v>483</v>
      </c>
      <c r="J13" s="158">
        <v>661.5</v>
      </c>
      <c r="K13" s="158">
        <v>561.48729462080701</v>
      </c>
      <c r="L13" s="158">
        <v>319459.99999999994</v>
      </c>
      <c r="M13" s="158">
        <v>840</v>
      </c>
      <c r="N13" s="158">
        <v>1081.5</v>
      </c>
      <c r="O13" s="158">
        <v>969.39282891544747</v>
      </c>
      <c r="P13" s="158">
        <v>249196.00000000003</v>
      </c>
      <c r="Q13" s="158">
        <v>714</v>
      </c>
      <c r="R13" s="158">
        <v>1050</v>
      </c>
      <c r="S13" s="158">
        <v>849.9816135075788</v>
      </c>
      <c r="T13" s="162">
        <v>328348.2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</row>
    <row r="14" spans="2:37" x14ac:dyDescent="0.15">
      <c r="B14" s="157"/>
      <c r="C14" s="133">
        <v>8</v>
      </c>
      <c r="D14" s="162"/>
      <c r="E14" s="158">
        <v>808.5</v>
      </c>
      <c r="F14" s="158">
        <v>1029</v>
      </c>
      <c r="G14" s="158">
        <v>923.4497154722244</v>
      </c>
      <c r="H14" s="158">
        <v>135913.69999999998</v>
      </c>
      <c r="I14" s="158">
        <v>462</v>
      </c>
      <c r="J14" s="158">
        <v>598.5</v>
      </c>
      <c r="K14" s="158">
        <v>537.59521480959029</v>
      </c>
      <c r="L14" s="158">
        <v>322773.6999999999</v>
      </c>
      <c r="M14" s="158">
        <v>819</v>
      </c>
      <c r="N14" s="158">
        <v>1071</v>
      </c>
      <c r="O14" s="158">
        <v>944.43968360755332</v>
      </c>
      <c r="P14" s="158">
        <v>247220.6</v>
      </c>
      <c r="Q14" s="158">
        <v>682.5</v>
      </c>
      <c r="R14" s="158">
        <v>966</v>
      </c>
      <c r="S14" s="158">
        <v>851.17187968324106</v>
      </c>
      <c r="T14" s="162">
        <v>367841.60000000003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x14ac:dyDescent="0.15">
      <c r="B15" s="157"/>
      <c r="C15" s="133">
        <v>9</v>
      </c>
      <c r="D15" s="162"/>
      <c r="E15" s="158">
        <v>808.5</v>
      </c>
      <c r="F15" s="158">
        <v>1008</v>
      </c>
      <c r="G15" s="158">
        <v>915.28133980970847</v>
      </c>
      <c r="H15" s="158">
        <v>111456.3</v>
      </c>
      <c r="I15" s="158">
        <v>420</v>
      </c>
      <c r="J15" s="158">
        <v>577.5</v>
      </c>
      <c r="K15" s="158">
        <v>517.2237052909619</v>
      </c>
      <c r="L15" s="158">
        <v>267200.7</v>
      </c>
      <c r="M15" s="158">
        <v>819</v>
      </c>
      <c r="N15" s="158">
        <v>1050</v>
      </c>
      <c r="O15" s="158">
        <v>949.80943471684657</v>
      </c>
      <c r="P15" s="158">
        <v>212682.8</v>
      </c>
      <c r="Q15" s="158">
        <v>714</v>
      </c>
      <c r="R15" s="158">
        <v>966</v>
      </c>
      <c r="S15" s="158">
        <v>856.28804219061249</v>
      </c>
      <c r="T15" s="162">
        <v>273356.60000000003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</row>
    <row r="16" spans="2:37" x14ac:dyDescent="0.15">
      <c r="B16" s="157"/>
      <c r="C16" s="133">
        <v>10</v>
      </c>
      <c r="D16" s="162"/>
      <c r="E16" s="158">
        <v>735</v>
      </c>
      <c r="F16" s="158">
        <v>987</v>
      </c>
      <c r="G16" s="158">
        <v>848.42123086743425</v>
      </c>
      <c r="H16" s="158">
        <v>164659.9</v>
      </c>
      <c r="I16" s="158">
        <v>399</v>
      </c>
      <c r="J16" s="158">
        <v>546</v>
      </c>
      <c r="K16" s="158">
        <v>471.29780198917854</v>
      </c>
      <c r="L16" s="158">
        <v>395241.39999999991</v>
      </c>
      <c r="M16" s="158">
        <v>745.5</v>
      </c>
      <c r="N16" s="158">
        <v>1029</v>
      </c>
      <c r="O16" s="158">
        <v>868.06230182687671</v>
      </c>
      <c r="P16" s="158">
        <v>319960.99999999994</v>
      </c>
      <c r="Q16" s="158">
        <v>672</v>
      </c>
      <c r="R16" s="158">
        <v>924</v>
      </c>
      <c r="S16" s="158">
        <v>780.64014411060259</v>
      </c>
      <c r="T16" s="158">
        <v>412244.4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</row>
    <row r="17" spans="2:37" x14ac:dyDescent="0.15">
      <c r="B17" s="157"/>
      <c r="C17" s="133">
        <v>11</v>
      </c>
      <c r="D17" s="162"/>
      <c r="E17" s="158">
        <v>735</v>
      </c>
      <c r="F17" s="158">
        <v>945</v>
      </c>
      <c r="G17" s="158">
        <v>822.84169936576097</v>
      </c>
      <c r="H17" s="158">
        <v>143606.1</v>
      </c>
      <c r="I17" s="158">
        <v>388.5</v>
      </c>
      <c r="J17" s="158">
        <v>519.75</v>
      </c>
      <c r="K17" s="158">
        <v>453.73610993315185</v>
      </c>
      <c r="L17" s="158">
        <v>354917.9</v>
      </c>
      <c r="M17" s="158">
        <v>745.5</v>
      </c>
      <c r="N17" s="158">
        <v>966</v>
      </c>
      <c r="O17" s="158">
        <v>844.4632385079492</v>
      </c>
      <c r="P17" s="158">
        <v>264460.90000000002</v>
      </c>
      <c r="Q17" s="158">
        <v>661.5</v>
      </c>
      <c r="R17" s="158">
        <v>903</v>
      </c>
      <c r="S17" s="158">
        <v>778.65047567986539</v>
      </c>
      <c r="T17" s="162">
        <v>355494.79999999993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</row>
    <row r="18" spans="2:37" x14ac:dyDescent="0.15">
      <c r="B18" s="150"/>
      <c r="C18" s="151">
        <v>12</v>
      </c>
      <c r="D18" s="163"/>
      <c r="E18" s="166">
        <v>756</v>
      </c>
      <c r="F18" s="166">
        <v>1113</v>
      </c>
      <c r="G18" s="166">
        <v>905.14953593968653</v>
      </c>
      <c r="H18" s="166">
        <v>167128.9</v>
      </c>
      <c r="I18" s="166">
        <v>399</v>
      </c>
      <c r="J18" s="166">
        <v>535.5</v>
      </c>
      <c r="K18" s="166">
        <v>455.72857308221927</v>
      </c>
      <c r="L18" s="166">
        <v>345522</v>
      </c>
      <c r="M18" s="166">
        <v>787.5</v>
      </c>
      <c r="N18" s="166">
        <v>1081.5</v>
      </c>
      <c r="O18" s="166">
        <v>921.07611929510381</v>
      </c>
      <c r="P18" s="166">
        <v>308038.5</v>
      </c>
      <c r="Q18" s="166">
        <v>724.5</v>
      </c>
      <c r="R18" s="166">
        <v>1071</v>
      </c>
      <c r="S18" s="166">
        <v>875.56994714290965</v>
      </c>
      <c r="T18" s="163">
        <v>393354.10000000003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</row>
    <row r="19" spans="2:37" ht="11.1" customHeight="1" x14ac:dyDescent="0.15">
      <c r="B19" s="146"/>
      <c r="C19" s="281">
        <v>41246</v>
      </c>
      <c r="E19" s="615">
        <v>756</v>
      </c>
      <c r="F19" s="616">
        <v>945</v>
      </c>
      <c r="G19" s="617">
        <v>828.4974585299035</v>
      </c>
      <c r="H19" s="158">
        <v>16441.599999999999</v>
      </c>
      <c r="I19" s="615">
        <v>399</v>
      </c>
      <c r="J19" s="616">
        <v>514.5</v>
      </c>
      <c r="K19" s="617">
        <v>451.14883909158732</v>
      </c>
      <c r="L19" s="158">
        <v>31269.599999999999</v>
      </c>
      <c r="M19" s="615">
        <v>787.5</v>
      </c>
      <c r="N19" s="616">
        <v>966</v>
      </c>
      <c r="O19" s="617">
        <v>860.84989087210533</v>
      </c>
      <c r="P19" s="158">
        <v>28360.9</v>
      </c>
      <c r="Q19" s="615">
        <v>724.5</v>
      </c>
      <c r="R19" s="616">
        <v>903</v>
      </c>
      <c r="S19" s="617">
        <v>799.40978516658618</v>
      </c>
      <c r="T19" s="158">
        <v>37695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</row>
    <row r="20" spans="2:37" ht="11.1" customHeight="1" x14ac:dyDescent="0.15">
      <c r="B20" s="157"/>
      <c r="C20" s="281">
        <v>41247</v>
      </c>
      <c r="E20" s="157">
        <v>777</v>
      </c>
      <c r="F20" s="158">
        <v>945</v>
      </c>
      <c r="G20" s="133">
        <v>852.31627763178221</v>
      </c>
      <c r="H20" s="158">
        <v>7736.5</v>
      </c>
      <c r="I20" s="157">
        <v>409.5</v>
      </c>
      <c r="J20" s="158">
        <v>514.5</v>
      </c>
      <c r="K20" s="133">
        <v>457.99591999468402</v>
      </c>
      <c r="L20" s="158">
        <v>15095.2</v>
      </c>
      <c r="M20" s="157">
        <v>787.5</v>
      </c>
      <c r="N20" s="158">
        <v>997.5</v>
      </c>
      <c r="O20" s="133">
        <v>875.68022031101157</v>
      </c>
      <c r="P20" s="158">
        <v>12925.1</v>
      </c>
      <c r="Q20" s="157">
        <v>724.5</v>
      </c>
      <c r="R20" s="158">
        <v>924</v>
      </c>
      <c r="S20" s="133">
        <v>822.13779646204443</v>
      </c>
      <c r="T20" s="158">
        <v>16008.7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</row>
    <row r="21" spans="2:37" ht="11.1" customHeight="1" x14ac:dyDescent="0.15">
      <c r="B21" s="157"/>
      <c r="C21" s="281">
        <v>41248</v>
      </c>
      <c r="E21" s="157">
        <v>787.5</v>
      </c>
      <c r="F21" s="158">
        <v>966</v>
      </c>
      <c r="G21" s="133">
        <v>862.25012729124194</v>
      </c>
      <c r="H21" s="158">
        <v>8358.1</v>
      </c>
      <c r="I21" s="157">
        <v>409.5</v>
      </c>
      <c r="J21" s="158">
        <v>514.5</v>
      </c>
      <c r="K21" s="133">
        <v>460.14004187020237</v>
      </c>
      <c r="L21" s="158">
        <v>20593.3</v>
      </c>
      <c r="M21" s="157">
        <v>798</v>
      </c>
      <c r="N21" s="158">
        <v>997.5</v>
      </c>
      <c r="O21" s="133">
        <v>888.33984772697113</v>
      </c>
      <c r="P21" s="158">
        <v>15615.3</v>
      </c>
      <c r="Q21" s="157">
        <v>735</v>
      </c>
      <c r="R21" s="158">
        <v>945</v>
      </c>
      <c r="S21" s="133">
        <v>828.75862830100391</v>
      </c>
      <c r="T21" s="158">
        <v>19258.099999999999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</row>
    <row r="22" spans="2:37" ht="11.1" customHeight="1" x14ac:dyDescent="0.15">
      <c r="B22" s="157"/>
      <c r="C22" s="281">
        <v>41249</v>
      </c>
      <c r="E22" s="157">
        <v>766.5</v>
      </c>
      <c r="F22" s="158">
        <v>945</v>
      </c>
      <c r="G22" s="133">
        <v>858.29791834271953</v>
      </c>
      <c r="H22" s="158">
        <v>6666.1</v>
      </c>
      <c r="I22" s="157">
        <v>399</v>
      </c>
      <c r="J22" s="158">
        <v>504</v>
      </c>
      <c r="K22" s="133">
        <v>452.13118519490746</v>
      </c>
      <c r="L22" s="158">
        <v>12038.5</v>
      </c>
      <c r="M22" s="157">
        <v>787.5</v>
      </c>
      <c r="N22" s="158">
        <v>976.5</v>
      </c>
      <c r="O22" s="133">
        <v>872.92435313847625</v>
      </c>
      <c r="P22" s="158">
        <v>12917.5</v>
      </c>
      <c r="Q22" s="157">
        <v>724.5</v>
      </c>
      <c r="R22" s="158">
        <v>924</v>
      </c>
      <c r="S22" s="133">
        <v>827.70470082187614</v>
      </c>
      <c r="T22" s="158">
        <v>15662.8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</row>
    <row r="23" spans="2:37" ht="11.1" customHeight="1" x14ac:dyDescent="0.15">
      <c r="B23" s="157"/>
      <c r="C23" s="281">
        <v>41250</v>
      </c>
      <c r="E23" s="157">
        <v>782.25</v>
      </c>
      <c r="F23" s="158">
        <v>955.5</v>
      </c>
      <c r="G23" s="133">
        <v>873.24230769230758</v>
      </c>
      <c r="H23" s="158">
        <v>6058.3</v>
      </c>
      <c r="I23" s="157">
        <v>409.5</v>
      </c>
      <c r="J23" s="158">
        <v>514.5</v>
      </c>
      <c r="K23" s="133">
        <v>460.02136661167583</v>
      </c>
      <c r="L23" s="158">
        <v>13140.1</v>
      </c>
      <c r="M23" s="157">
        <v>798</v>
      </c>
      <c r="N23" s="158">
        <v>981.75</v>
      </c>
      <c r="O23" s="133">
        <v>886.92341656516408</v>
      </c>
      <c r="P23" s="158">
        <v>10933.2</v>
      </c>
      <c r="Q23" s="157">
        <v>735</v>
      </c>
      <c r="R23" s="158">
        <v>934.5</v>
      </c>
      <c r="S23" s="133">
        <v>831.65482928610618</v>
      </c>
      <c r="T23" s="158">
        <v>11486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</row>
    <row r="24" spans="2:37" ht="11.1" customHeight="1" x14ac:dyDescent="0.15">
      <c r="B24" s="157"/>
      <c r="C24" s="281">
        <v>41253</v>
      </c>
      <c r="E24" s="157">
        <v>787.5</v>
      </c>
      <c r="F24" s="158">
        <v>976.5</v>
      </c>
      <c r="G24" s="133">
        <v>878.80101199521482</v>
      </c>
      <c r="H24" s="158">
        <v>14535.9</v>
      </c>
      <c r="I24" s="157">
        <v>399</v>
      </c>
      <c r="J24" s="158">
        <v>525</v>
      </c>
      <c r="K24" s="133">
        <v>461.15572713028951</v>
      </c>
      <c r="L24" s="158">
        <v>38072.300000000003</v>
      </c>
      <c r="M24" s="157">
        <v>819</v>
      </c>
      <c r="N24" s="158">
        <v>997.5</v>
      </c>
      <c r="O24" s="133">
        <v>904.49621185400417</v>
      </c>
      <c r="P24" s="158">
        <v>33836.199999999997</v>
      </c>
      <c r="Q24" s="157">
        <v>756</v>
      </c>
      <c r="R24" s="158">
        <v>945</v>
      </c>
      <c r="S24" s="133">
        <v>847.40031989652209</v>
      </c>
      <c r="T24" s="158">
        <v>39064.400000000001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</row>
    <row r="25" spans="2:37" ht="11.1" customHeight="1" x14ac:dyDescent="0.15">
      <c r="B25" s="157"/>
      <c r="C25" s="281">
        <v>41254</v>
      </c>
      <c r="E25" s="157">
        <v>787.5</v>
      </c>
      <c r="F25" s="158">
        <v>966</v>
      </c>
      <c r="G25" s="133">
        <v>873.7963474827244</v>
      </c>
      <c r="H25" s="158">
        <v>7277.5</v>
      </c>
      <c r="I25" s="157">
        <v>399</v>
      </c>
      <c r="J25" s="158">
        <v>504</v>
      </c>
      <c r="K25" s="133">
        <v>452.87344795233292</v>
      </c>
      <c r="L25" s="158">
        <v>15501.9</v>
      </c>
      <c r="M25" s="157">
        <v>819</v>
      </c>
      <c r="N25" s="158">
        <v>987</v>
      </c>
      <c r="O25" s="133">
        <v>905.6978208110022</v>
      </c>
      <c r="P25" s="158">
        <v>13541.6</v>
      </c>
      <c r="Q25" s="157">
        <v>756</v>
      </c>
      <c r="R25" s="158">
        <v>945</v>
      </c>
      <c r="S25" s="133">
        <v>855.12808792063743</v>
      </c>
      <c r="T25" s="158">
        <v>17779</v>
      </c>
      <c r="U25" s="133"/>
    </row>
    <row r="26" spans="2:37" ht="11.1" customHeight="1" x14ac:dyDescent="0.15">
      <c r="B26" s="157"/>
      <c r="C26" s="281">
        <v>41255</v>
      </c>
      <c r="E26" s="157">
        <v>787.5</v>
      </c>
      <c r="F26" s="158">
        <v>976.5</v>
      </c>
      <c r="G26" s="133">
        <v>883.63835494866794</v>
      </c>
      <c r="H26" s="158">
        <v>9581.2999999999993</v>
      </c>
      <c r="I26" s="157">
        <v>399</v>
      </c>
      <c r="J26" s="158">
        <v>504</v>
      </c>
      <c r="K26" s="133">
        <v>450.85356579801538</v>
      </c>
      <c r="L26" s="158">
        <v>18849</v>
      </c>
      <c r="M26" s="157">
        <v>819</v>
      </c>
      <c r="N26" s="158">
        <v>997.5</v>
      </c>
      <c r="O26" s="133">
        <v>910.83650554748988</v>
      </c>
      <c r="P26" s="158">
        <v>17467.900000000001</v>
      </c>
      <c r="Q26" s="157">
        <v>777</v>
      </c>
      <c r="R26" s="158">
        <v>966</v>
      </c>
      <c r="S26" s="133">
        <v>867.26600299525035</v>
      </c>
      <c r="T26" s="158">
        <v>20868.099999999999</v>
      </c>
      <c r="U26" s="133"/>
    </row>
    <row r="27" spans="2:37" ht="11.1" customHeight="1" x14ac:dyDescent="0.15">
      <c r="B27" s="157"/>
      <c r="C27" s="281">
        <v>41256</v>
      </c>
      <c r="E27" s="588">
        <v>798</v>
      </c>
      <c r="F27" s="302">
        <v>966</v>
      </c>
      <c r="G27" s="589">
        <v>886.63370074225099</v>
      </c>
      <c r="H27" s="302">
        <v>5436.3</v>
      </c>
      <c r="I27" s="588">
        <v>399</v>
      </c>
      <c r="J27" s="302">
        <v>504</v>
      </c>
      <c r="K27" s="589">
        <v>447.75862631726204</v>
      </c>
      <c r="L27" s="302">
        <v>12243.2</v>
      </c>
      <c r="M27" s="588">
        <v>819</v>
      </c>
      <c r="N27" s="302">
        <v>997.5</v>
      </c>
      <c r="O27" s="589">
        <v>904.0799095876979</v>
      </c>
      <c r="P27" s="302">
        <v>11112.6</v>
      </c>
      <c r="Q27" s="588">
        <v>787.5</v>
      </c>
      <c r="R27" s="302">
        <v>945</v>
      </c>
      <c r="S27" s="589">
        <v>866.93379351489352</v>
      </c>
      <c r="T27" s="302">
        <v>14400.6</v>
      </c>
      <c r="U27" s="133"/>
    </row>
    <row r="28" spans="2:37" ht="11.1" customHeight="1" x14ac:dyDescent="0.15">
      <c r="B28" s="157"/>
      <c r="C28" s="281">
        <v>41257</v>
      </c>
      <c r="E28" s="157">
        <v>798</v>
      </c>
      <c r="F28" s="158">
        <v>997.5</v>
      </c>
      <c r="G28" s="133">
        <v>897.58202476016959</v>
      </c>
      <c r="H28" s="158">
        <v>2866</v>
      </c>
      <c r="I28" s="157">
        <v>420</v>
      </c>
      <c r="J28" s="158">
        <v>514.5</v>
      </c>
      <c r="K28" s="133">
        <v>456.29168380058536</v>
      </c>
      <c r="L28" s="158">
        <v>7227.5</v>
      </c>
      <c r="M28" s="157">
        <v>819</v>
      </c>
      <c r="N28" s="158">
        <v>1013.25</v>
      </c>
      <c r="O28" s="133">
        <v>921.93491938655109</v>
      </c>
      <c r="P28" s="158">
        <v>5472.6</v>
      </c>
      <c r="Q28" s="157">
        <v>787.5</v>
      </c>
      <c r="R28" s="158">
        <v>966</v>
      </c>
      <c r="S28" s="133">
        <v>884.06723812789323</v>
      </c>
      <c r="T28" s="158">
        <v>6428.1</v>
      </c>
      <c r="U28" s="133"/>
    </row>
    <row r="29" spans="2:37" ht="11.1" customHeight="1" x14ac:dyDescent="0.15">
      <c r="B29" s="157"/>
      <c r="C29" s="281">
        <v>41260</v>
      </c>
      <c r="E29" s="157">
        <v>840</v>
      </c>
      <c r="F29" s="158">
        <v>1029</v>
      </c>
      <c r="G29" s="133">
        <v>915.40251592665766</v>
      </c>
      <c r="H29" s="158">
        <v>16377.8</v>
      </c>
      <c r="I29" s="157">
        <v>399</v>
      </c>
      <c r="J29" s="158">
        <v>504</v>
      </c>
      <c r="K29" s="133">
        <v>450.70406979338622</v>
      </c>
      <c r="L29" s="158">
        <v>38416.300000000003</v>
      </c>
      <c r="M29" s="157">
        <v>840</v>
      </c>
      <c r="N29" s="158">
        <v>1029</v>
      </c>
      <c r="O29" s="133">
        <v>940.30514465382305</v>
      </c>
      <c r="P29" s="158">
        <v>31253.7</v>
      </c>
      <c r="Q29" s="157">
        <v>829.5</v>
      </c>
      <c r="R29" s="158">
        <v>1008</v>
      </c>
      <c r="S29" s="133">
        <v>902.01265659924297</v>
      </c>
      <c r="T29" s="158">
        <v>44635.1</v>
      </c>
      <c r="U29" s="133"/>
    </row>
    <row r="30" spans="2:37" ht="11.1" customHeight="1" x14ac:dyDescent="0.15">
      <c r="B30" s="157"/>
      <c r="C30" s="281">
        <v>41261</v>
      </c>
      <c r="E30" s="157">
        <v>840</v>
      </c>
      <c r="F30" s="158">
        <v>1029</v>
      </c>
      <c r="G30" s="133">
        <v>927.69754070949</v>
      </c>
      <c r="H30" s="158">
        <v>7256.8</v>
      </c>
      <c r="I30" s="157">
        <v>409.5</v>
      </c>
      <c r="J30" s="158">
        <v>514.5</v>
      </c>
      <c r="K30" s="133">
        <v>453.94003920773349</v>
      </c>
      <c r="L30" s="158">
        <v>15930.4</v>
      </c>
      <c r="M30" s="157">
        <v>840</v>
      </c>
      <c r="N30" s="158">
        <v>1029</v>
      </c>
      <c r="O30" s="133">
        <v>941.38114999401375</v>
      </c>
      <c r="P30" s="158">
        <v>12342.3</v>
      </c>
      <c r="Q30" s="157">
        <v>840</v>
      </c>
      <c r="R30" s="158">
        <v>1008</v>
      </c>
      <c r="S30" s="133">
        <v>918.28895033230128</v>
      </c>
      <c r="T30" s="158">
        <v>15929.1</v>
      </c>
      <c r="U30" s="133"/>
    </row>
    <row r="31" spans="2:37" ht="11.1" customHeight="1" x14ac:dyDescent="0.15">
      <c r="B31" s="157"/>
      <c r="C31" s="281">
        <v>41262</v>
      </c>
      <c r="E31" s="157">
        <v>840</v>
      </c>
      <c r="F31" s="158">
        <v>1029</v>
      </c>
      <c r="G31" s="133">
        <v>939.08419830044977</v>
      </c>
      <c r="H31" s="158">
        <v>7623.1</v>
      </c>
      <c r="I31" s="157">
        <v>420</v>
      </c>
      <c r="J31" s="158">
        <v>514.5</v>
      </c>
      <c r="K31" s="133">
        <v>456.55626336624658</v>
      </c>
      <c r="L31" s="158">
        <v>16904.3</v>
      </c>
      <c r="M31" s="157">
        <v>840</v>
      </c>
      <c r="N31" s="158">
        <v>1029</v>
      </c>
      <c r="O31" s="133">
        <v>944.22650170567999</v>
      </c>
      <c r="P31" s="158">
        <v>13770.5</v>
      </c>
      <c r="Q31" s="157">
        <v>840</v>
      </c>
      <c r="R31" s="158">
        <v>1018.5</v>
      </c>
      <c r="S31" s="133">
        <v>932.59977989728623</v>
      </c>
      <c r="T31" s="158">
        <v>15595.2</v>
      </c>
      <c r="U31" s="133"/>
    </row>
    <row r="32" spans="2:37" ht="11.1" customHeight="1" x14ac:dyDescent="0.15">
      <c r="B32" s="157"/>
      <c r="C32" s="281">
        <v>41263</v>
      </c>
      <c r="E32" s="157">
        <v>861</v>
      </c>
      <c r="F32" s="158">
        <v>1029</v>
      </c>
      <c r="G32" s="133">
        <v>945.92104260760698</v>
      </c>
      <c r="H32" s="158">
        <v>5162.3999999999996</v>
      </c>
      <c r="I32" s="157">
        <v>399</v>
      </c>
      <c r="J32" s="158">
        <v>504</v>
      </c>
      <c r="K32" s="133">
        <v>455.92880641604728</v>
      </c>
      <c r="L32" s="158">
        <v>11492.5</v>
      </c>
      <c r="M32" s="157">
        <v>861</v>
      </c>
      <c r="N32" s="158">
        <v>1029</v>
      </c>
      <c r="O32" s="133">
        <v>953.55731982511429</v>
      </c>
      <c r="P32" s="158">
        <v>10106.799999999999</v>
      </c>
      <c r="Q32" s="157">
        <v>840</v>
      </c>
      <c r="R32" s="158">
        <v>1018.5</v>
      </c>
      <c r="S32" s="133">
        <v>942.02563909491414</v>
      </c>
      <c r="T32" s="158">
        <v>10918.1</v>
      </c>
      <c r="U32" s="133"/>
    </row>
    <row r="33" spans="2:21" ht="11.1" customHeight="1" x14ac:dyDescent="0.15">
      <c r="B33" s="157"/>
      <c r="C33" s="281">
        <v>41264</v>
      </c>
      <c r="E33" s="157">
        <v>882</v>
      </c>
      <c r="F33" s="158">
        <v>1050</v>
      </c>
      <c r="G33" s="133">
        <v>964.72293942403167</v>
      </c>
      <c r="H33" s="158">
        <v>6057.1</v>
      </c>
      <c r="I33" s="157">
        <v>420</v>
      </c>
      <c r="J33" s="158">
        <v>525</v>
      </c>
      <c r="K33" s="133">
        <v>464.28203737693963</v>
      </c>
      <c r="L33" s="158">
        <v>13342.5</v>
      </c>
      <c r="M33" s="157">
        <v>886.2</v>
      </c>
      <c r="N33" s="158">
        <v>1050</v>
      </c>
      <c r="O33" s="133">
        <v>970.9023931623932</v>
      </c>
      <c r="P33" s="158">
        <v>10181.1</v>
      </c>
      <c r="Q33" s="157">
        <v>871.5</v>
      </c>
      <c r="R33" s="158">
        <v>1029</v>
      </c>
      <c r="S33" s="133">
        <v>949.41561386138608</v>
      </c>
      <c r="T33" s="158">
        <v>14557</v>
      </c>
      <c r="U33" s="133"/>
    </row>
    <row r="34" spans="2:21" ht="11.1" customHeight="1" x14ac:dyDescent="0.15">
      <c r="B34" s="157"/>
      <c r="C34" s="281">
        <v>41268</v>
      </c>
      <c r="E34" s="157">
        <v>924</v>
      </c>
      <c r="F34" s="158">
        <v>1102.5</v>
      </c>
      <c r="G34" s="133">
        <v>1010.7536614403158</v>
      </c>
      <c r="H34" s="158">
        <v>18058.3</v>
      </c>
      <c r="I34" s="157">
        <v>399</v>
      </c>
      <c r="J34" s="158">
        <v>528.15</v>
      </c>
      <c r="K34" s="133">
        <v>459.13520740245548</v>
      </c>
      <c r="L34" s="158">
        <v>30884.1</v>
      </c>
      <c r="M34" s="157">
        <v>924</v>
      </c>
      <c r="N34" s="158">
        <v>1081.5</v>
      </c>
      <c r="O34" s="133">
        <v>1004.5199661112676</v>
      </c>
      <c r="P34" s="158">
        <v>33990.400000000001</v>
      </c>
      <c r="Q34" s="157">
        <v>924</v>
      </c>
      <c r="R34" s="158">
        <v>1060.5</v>
      </c>
      <c r="S34" s="133">
        <v>998.4428969359343</v>
      </c>
      <c r="T34" s="158">
        <v>42778.3</v>
      </c>
      <c r="U34" s="133"/>
    </row>
    <row r="35" spans="2:21" ht="10.5" customHeight="1" x14ac:dyDescent="0.15">
      <c r="B35" s="157"/>
      <c r="C35" s="281">
        <v>41269</v>
      </c>
      <c r="E35" s="157">
        <v>945</v>
      </c>
      <c r="F35" s="158">
        <v>1102.5</v>
      </c>
      <c r="G35" s="133">
        <v>1026.3820208023776</v>
      </c>
      <c r="H35" s="158">
        <v>6605.2</v>
      </c>
      <c r="I35" s="157">
        <v>399</v>
      </c>
      <c r="J35" s="158">
        <v>535.5</v>
      </c>
      <c r="K35" s="133">
        <v>461.96451204055779</v>
      </c>
      <c r="L35" s="158">
        <v>9841</v>
      </c>
      <c r="M35" s="157">
        <v>924</v>
      </c>
      <c r="N35" s="158">
        <v>1081.5</v>
      </c>
      <c r="O35" s="133">
        <v>1015.6288878943836</v>
      </c>
      <c r="P35" s="158">
        <v>9206</v>
      </c>
      <c r="Q35" s="157">
        <v>924</v>
      </c>
      <c r="R35" s="158">
        <v>1060.5</v>
      </c>
      <c r="S35" s="133">
        <v>1006.9409125353963</v>
      </c>
      <c r="T35" s="158">
        <v>14381.9</v>
      </c>
      <c r="U35" s="133"/>
    </row>
    <row r="36" spans="2:21" ht="10.5" customHeight="1" x14ac:dyDescent="0.15">
      <c r="B36" s="157"/>
      <c r="C36" s="281">
        <v>41270</v>
      </c>
      <c r="E36" s="157">
        <v>924</v>
      </c>
      <c r="F36" s="158">
        <v>1113</v>
      </c>
      <c r="G36" s="133">
        <v>1023.0330977620729</v>
      </c>
      <c r="H36" s="158">
        <v>9351.7999999999993</v>
      </c>
      <c r="I36" s="157">
        <v>399</v>
      </c>
      <c r="J36" s="158">
        <v>525</v>
      </c>
      <c r="K36" s="133">
        <v>454.8462891999684</v>
      </c>
      <c r="L36" s="158">
        <v>13593.4</v>
      </c>
      <c r="M36" s="157">
        <v>913.5</v>
      </c>
      <c r="N36" s="158">
        <v>1081.5</v>
      </c>
      <c r="O36" s="133">
        <v>1007.1403508771932</v>
      </c>
      <c r="P36" s="158">
        <v>14203.2</v>
      </c>
      <c r="Q36" s="157">
        <v>903</v>
      </c>
      <c r="R36" s="158">
        <v>1071</v>
      </c>
      <c r="S36" s="133">
        <v>994.39137951357498</v>
      </c>
      <c r="T36" s="158">
        <v>19479.599999999999</v>
      </c>
      <c r="U36" s="133"/>
    </row>
    <row r="37" spans="2:21" ht="10.5" customHeight="1" x14ac:dyDescent="0.15">
      <c r="B37" s="157"/>
      <c r="C37" s="281">
        <v>41271</v>
      </c>
      <c r="D37" s="133"/>
      <c r="E37" s="157">
        <v>924</v>
      </c>
      <c r="F37" s="158">
        <v>1092</v>
      </c>
      <c r="G37" s="133">
        <v>1013.2078950109357</v>
      </c>
      <c r="H37" s="158">
        <v>5678.8</v>
      </c>
      <c r="I37" s="584">
        <v>399</v>
      </c>
      <c r="J37" s="435">
        <v>504</v>
      </c>
      <c r="K37" s="585">
        <v>448.19942003514905</v>
      </c>
      <c r="L37" s="158">
        <v>11086.9</v>
      </c>
      <c r="M37" s="157">
        <v>913.5</v>
      </c>
      <c r="N37" s="158">
        <v>1081.5</v>
      </c>
      <c r="O37" s="133">
        <v>1000.2742879063968</v>
      </c>
      <c r="P37" s="158">
        <v>10801.6</v>
      </c>
      <c r="Q37" s="157">
        <v>892.5</v>
      </c>
      <c r="R37" s="158">
        <v>1060.5</v>
      </c>
      <c r="S37" s="133">
        <v>981.25043984412275</v>
      </c>
      <c r="T37" s="158">
        <v>16429</v>
      </c>
      <c r="U37" s="133"/>
    </row>
    <row r="38" spans="2:21" ht="10.5" customHeight="1" x14ac:dyDescent="0.15">
      <c r="B38" s="157"/>
      <c r="C38" s="281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33"/>
    </row>
    <row r="39" spans="2:21" ht="10.5" customHeight="1" x14ac:dyDescent="0.15">
      <c r="B39" s="242"/>
      <c r="C39" s="281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33"/>
    </row>
    <row r="40" spans="2:21" x14ac:dyDescent="0.15">
      <c r="B40" s="303"/>
      <c r="C40" s="304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33"/>
    </row>
    <row r="41" spans="2:21" x14ac:dyDescent="0.15">
      <c r="B41" s="217"/>
      <c r="C41" s="402"/>
    </row>
    <row r="42" spans="2:21" x14ac:dyDescent="0.15">
      <c r="T42" s="631"/>
    </row>
    <row r="43" spans="2:21" x14ac:dyDescent="0.15">
      <c r="T43" s="631"/>
    </row>
    <row r="44" spans="2:21" x14ac:dyDescent="0.15">
      <c r="T44" s="631"/>
    </row>
    <row r="45" spans="2:21" x14ac:dyDescent="0.15">
      <c r="T45" s="133"/>
    </row>
    <row r="46" spans="2:21" x14ac:dyDescent="0.15">
      <c r="T46" s="133"/>
    </row>
    <row r="47" spans="2:21" x14ac:dyDescent="0.15">
      <c r="T47" s="133"/>
    </row>
    <row r="48" spans="2:21" x14ac:dyDescent="0.15">
      <c r="T48" s="133"/>
    </row>
    <row r="49" spans="20:20" x14ac:dyDescent="0.15">
      <c r="T49" s="133"/>
    </row>
    <row r="50" spans="20:20" x14ac:dyDescent="0.15">
      <c r="T50" s="133"/>
    </row>
    <row r="51" spans="20:20" x14ac:dyDescent="0.15">
      <c r="T51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34" customWidth="1"/>
    <col min="2" max="2" width="3.875" style="134" customWidth="1"/>
    <col min="3" max="3" width="8.75" style="134" customWidth="1"/>
    <col min="4" max="4" width="2.125" style="134" customWidth="1"/>
    <col min="5" max="5" width="7.25" style="134" customWidth="1"/>
    <col min="6" max="7" width="7.625" style="134" customWidth="1"/>
    <col min="8" max="8" width="10.5" style="134" customWidth="1"/>
    <col min="9" max="9" width="7" style="134" customWidth="1"/>
    <col min="10" max="11" width="7.625" style="134" customWidth="1"/>
    <col min="12" max="12" width="8.5" style="134" customWidth="1"/>
    <col min="13" max="15" width="7.625" style="134" customWidth="1"/>
    <col min="16" max="16" width="9.125" style="134" customWidth="1"/>
    <col min="17" max="16384" width="7.5" style="134"/>
  </cols>
  <sheetData>
    <row r="3" spans="2:29" ht="13.5" customHeight="1" x14ac:dyDescent="0.15">
      <c r="B3" s="134" t="s">
        <v>215</v>
      </c>
      <c r="R3" s="133"/>
    </row>
    <row r="4" spans="2:29" ht="13.5" customHeight="1" x14ac:dyDescent="0.15">
      <c r="P4" s="135" t="s">
        <v>216</v>
      </c>
      <c r="R4" s="133"/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33"/>
      <c r="R5" s="133"/>
    </row>
    <row r="6" spans="2:29" ht="13.5" customHeight="1" x14ac:dyDescent="0.15">
      <c r="B6" s="136"/>
      <c r="C6" s="137" t="s">
        <v>83</v>
      </c>
      <c r="D6" s="138"/>
      <c r="E6" s="699" t="s">
        <v>217</v>
      </c>
      <c r="F6" s="700"/>
      <c r="G6" s="700"/>
      <c r="H6" s="701"/>
      <c r="I6" s="699" t="s">
        <v>218</v>
      </c>
      <c r="J6" s="700"/>
      <c r="K6" s="700"/>
      <c r="L6" s="701"/>
      <c r="M6" s="699" t="s">
        <v>219</v>
      </c>
      <c r="N6" s="700"/>
      <c r="O6" s="700"/>
      <c r="P6" s="701"/>
      <c r="R6" s="155"/>
      <c r="S6" s="155"/>
      <c r="T6" s="155"/>
      <c r="U6" s="155"/>
      <c r="V6" s="133"/>
    </row>
    <row r="7" spans="2:29" ht="13.5" x14ac:dyDescent="0.15">
      <c r="B7" s="150" t="s">
        <v>208</v>
      </c>
      <c r="C7" s="151"/>
      <c r="D7" s="151"/>
      <c r="E7" s="137" t="s">
        <v>212</v>
      </c>
      <c r="F7" s="260" t="s">
        <v>213</v>
      </c>
      <c r="G7" s="139" t="s">
        <v>167</v>
      </c>
      <c r="H7" s="260" t="s">
        <v>211</v>
      </c>
      <c r="I7" s="137" t="s">
        <v>212</v>
      </c>
      <c r="J7" s="260" t="s">
        <v>213</v>
      </c>
      <c r="K7" s="139" t="s">
        <v>167</v>
      </c>
      <c r="L7" s="260" t="s">
        <v>168</v>
      </c>
      <c r="M7" s="137" t="s">
        <v>212</v>
      </c>
      <c r="N7" s="260" t="s">
        <v>213</v>
      </c>
      <c r="O7" s="139" t="s">
        <v>167</v>
      </c>
      <c r="P7" s="260" t="s">
        <v>211</v>
      </c>
      <c r="R7" s="631"/>
      <c r="S7" s="155"/>
      <c r="T7" s="155"/>
      <c r="U7" s="155"/>
      <c r="V7" s="133"/>
    </row>
    <row r="8" spans="2:29" ht="13.5" x14ac:dyDescent="0.15">
      <c r="B8" s="157" t="s">
        <v>0</v>
      </c>
      <c r="C8" s="133">
        <v>21</v>
      </c>
      <c r="D8" s="134" t="s">
        <v>1</v>
      </c>
      <c r="E8" s="580">
        <v>368</v>
      </c>
      <c r="F8" s="270">
        <v>609</v>
      </c>
      <c r="G8" s="581">
        <v>478</v>
      </c>
      <c r="H8" s="270">
        <v>4735409</v>
      </c>
      <c r="I8" s="580">
        <v>788</v>
      </c>
      <c r="J8" s="270">
        <v>1302</v>
      </c>
      <c r="K8" s="581">
        <v>1008</v>
      </c>
      <c r="L8" s="270">
        <v>278730</v>
      </c>
      <c r="M8" s="580">
        <v>501</v>
      </c>
      <c r="N8" s="270">
        <v>819</v>
      </c>
      <c r="O8" s="581">
        <v>636</v>
      </c>
      <c r="P8" s="270">
        <v>6810449</v>
      </c>
      <c r="R8" s="631"/>
      <c r="S8" s="155"/>
      <c r="T8" s="155"/>
      <c r="U8" s="155"/>
      <c r="V8" s="133"/>
    </row>
    <row r="9" spans="2:29" ht="13.5" x14ac:dyDescent="0.15">
      <c r="B9" s="157"/>
      <c r="C9" s="133">
        <v>22</v>
      </c>
      <c r="D9" s="133"/>
      <c r="E9" s="580">
        <v>378</v>
      </c>
      <c r="F9" s="270">
        <v>672</v>
      </c>
      <c r="G9" s="581">
        <v>493</v>
      </c>
      <c r="H9" s="270">
        <v>5368190</v>
      </c>
      <c r="I9" s="580">
        <v>767</v>
      </c>
      <c r="J9" s="270">
        <v>1246</v>
      </c>
      <c r="K9" s="581">
        <v>997</v>
      </c>
      <c r="L9" s="270">
        <v>233535</v>
      </c>
      <c r="M9" s="580">
        <v>539</v>
      </c>
      <c r="N9" s="270">
        <v>819</v>
      </c>
      <c r="O9" s="581">
        <v>676</v>
      </c>
      <c r="P9" s="270">
        <v>6248927</v>
      </c>
      <c r="R9" s="631"/>
      <c r="S9" s="155"/>
      <c r="T9" s="155"/>
      <c r="U9" s="155"/>
      <c r="V9" s="133"/>
    </row>
    <row r="10" spans="2:29" ht="13.5" x14ac:dyDescent="0.15">
      <c r="B10" s="150"/>
      <c r="C10" s="151">
        <v>23</v>
      </c>
      <c r="D10" s="163"/>
      <c r="E10" s="632">
        <v>430.5</v>
      </c>
      <c r="F10" s="632">
        <v>724.5</v>
      </c>
      <c r="G10" s="632">
        <v>558.20433812228566</v>
      </c>
      <c r="H10" s="632">
        <v>5212027.8999999957</v>
      </c>
      <c r="I10" s="632">
        <v>735</v>
      </c>
      <c r="J10" s="632">
        <v>1260</v>
      </c>
      <c r="K10" s="632">
        <v>981.49501701692452</v>
      </c>
      <c r="L10" s="632">
        <v>266389.29999999976</v>
      </c>
      <c r="M10" s="632">
        <v>470.40000000000003</v>
      </c>
      <c r="N10" s="632">
        <v>898.80000000000007</v>
      </c>
      <c r="O10" s="632">
        <v>700.0009698040808</v>
      </c>
      <c r="P10" s="633">
        <v>6009929.5000000009</v>
      </c>
      <c r="R10" s="155"/>
      <c r="S10" s="155"/>
      <c r="T10" s="155"/>
      <c r="U10" s="155"/>
      <c r="V10" s="133"/>
    </row>
    <row r="11" spans="2:29" x14ac:dyDescent="0.15">
      <c r="B11" s="634" t="s">
        <v>95</v>
      </c>
      <c r="C11" s="462">
        <v>4</v>
      </c>
      <c r="D11" s="358" t="s">
        <v>96</v>
      </c>
      <c r="E11" s="635">
        <v>430.5</v>
      </c>
      <c r="F11" s="635">
        <v>598.5</v>
      </c>
      <c r="G11" s="635">
        <v>489.06405144637984</v>
      </c>
      <c r="H11" s="635">
        <v>663945.20000000007</v>
      </c>
      <c r="I11" s="635">
        <v>798</v>
      </c>
      <c r="J11" s="635">
        <v>1050</v>
      </c>
      <c r="K11" s="635">
        <v>920.81225411627565</v>
      </c>
      <c r="L11" s="635">
        <v>30275.300000000003</v>
      </c>
      <c r="M11" s="635">
        <v>546</v>
      </c>
      <c r="N11" s="635">
        <v>714</v>
      </c>
      <c r="O11" s="635">
        <v>628.35019446987087</v>
      </c>
      <c r="P11" s="636">
        <v>639917.60000000009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2:29" x14ac:dyDescent="0.15">
      <c r="B12" s="634"/>
      <c r="C12" s="462">
        <v>5</v>
      </c>
      <c r="D12" s="358"/>
      <c r="E12" s="635">
        <v>451.5</v>
      </c>
      <c r="F12" s="635">
        <v>640.5</v>
      </c>
      <c r="G12" s="635">
        <v>519.78419931335418</v>
      </c>
      <c r="H12" s="635">
        <v>444115.19999999995</v>
      </c>
      <c r="I12" s="635">
        <v>840</v>
      </c>
      <c r="J12" s="635">
        <v>1081.5</v>
      </c>
      <c r="K12" s="635">
        <v>940.64083431257325</v>
      </c>
      <c r="L12" s="635">
        <v>27444.199999999993</v>
      </c>
      <c r="M12" s="635">
        <v>577.5</v>
      </c>
      <c r="N12" s="635">
        <v>777</v>
      </c>
      <c r="O12" s="635">
        <v>665.38851067993153</v>
      </c>
      <c r="P12" s="636">
        <v>677278.00000000012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2:29" x14ac:dyDescent="0.15">
      <c r="B13" s="634"/>
      <c r="C13" s="462">
        <v>6</v>
      </c>
      <c r="D13" s="358"/>
      <c r="E13" s="635">
        <v>493.5</v>
      </c>
      <c r="F13" s="635">
        <v>735</v>
      </c>
      <c r="G13" s="635">
        <v>596.03495097666496</v>
      </c>
      <c r="H13" s="635">
        <v>437120.4</v>
      </c>
      <c r="I13" s="635">
        <v>892.5</v>
      </c>
      <c r="J13" s="635">
        <v>1155</v>
      </c>
      <c r="K13" s="635">
        <v>1038.3271067058781</v>
      </c>
      <c r="L13" s="635">
        <v>26831.9</v>
      </c>
      <c r="M13" s="635">
        <v>661.5</v>
      </c>
      <c r="N13" s="635">
        <v>861</v>
      </c>
      <c r="O13" s="635">
        <v>781.54091231367886</v>
      </c>
      <c r="P13" s="636">
        <v>585902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2:29" x14ac:dyDescent="0.15">
      <c r="B14" s="634"/>
      <c r="C14" s="462">
        <v>7</v>
      </c>
      <c r="D14" s="358"/>
      <c r="E14" s="635">
        <v>504</v>
      </c>
      <c r="F14" s="635">
        <v>682.5</v>
      </c>
      <c r="G14" s="635">
        <v>598.88662236941616</v>
      </c>
      <c r="H14" s="635">
        <v>493571.9</v>
      </c>
      <c r="I14" s="635">
        <v>892.5</v>
      </c>
      <c r="J14" s="635">
        <v>1155</v>
      </c>
      <c r="K14" s="635">
        <v>1041.6110807860259</v>
      </c>
      <c r="L14" s="635">
        <v>29181</v>
      </c>
      <c r="M14" s="635">
        <v>661.5</v>
      </c>
      <c r="N14" s="635">
        <v>840</v>
      </c>
      <c r="O14" s="635">
        <v>760.21043528049131</v>
      </c>
      <c r="P14" s="636">
        <v>653508.4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2:29" x14ac:dyDescent="0.15">
      <c r="B15" s="634"/>
      <c r="C15" s="462">
        <v>8</v>
      </c>
      <c r="D15" s="358"/>
      <c r="E15" s="635">
        <v>493.5</v>
      </c>
      <c r="F15" s="635">
        <v>639.45000000000005</v>
      </c>
      <c r="G15" s="635">
        <v>564.89321134409295</v>
      </c>
      <c r="H15" s="635">
        <v>461726.7</v>
      </c>
      <c r="I15" s="635">
        <v>871.5</v>
      </c>
      <c r="J15" s="635">
        <v>1102.5</v>
      </c>
      <c r="K15" s="635">
        <v>992.20080235973853</v>
      </c>
      <c r="L15" s="635">
        <v>26608.3</v>
      </c>
      <c r="M15" s="635">
        <v>661.5</v>
      </c>
      <c r="N15" s="635">
        <v>819</v>
      </c>
      <c r="O15" s="635">
        <v>731.37538212334789</v>
      </c>
      <c r="P15" s="636">
        <v>634121.6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2:29" x14ac:dyDescent="0.15">
      <c r="B16" s="634"/>
      <c r="C16" s="462">
        <v>9</v>
      </c>
      <c r="D16" s="358"/>
      <c r="E16" s="635">
        <v>441</v>
      </c>
      <c r="F16" s="635">
        <v>640.5</v>
      </c>
      <c r="G16" s="635">
        <v>541.39248139861604</v>
      </c>
      <c r="H16" s="635">
        <v>398068.39999999991</v>
      </c>
      <c r="I16" s="635">
        <v>840</v>
      </c>
      <c r="J16" s="635">
        <v>1102.5</v>
      </c>
      <c r="K16" s="635">
        <v>990.81527241060235</v>
      </c>
      <c r="L16" s="635">
        <v>24143.600000000002</v>
      </c>
      <c r="M16" s="635">
        <v>588</v>
      </c>
      <c r="N16" s="635">
        <v>787.5</v>
      </c>
      <c r="O16" s="635">
        <v>709.06496309104216</v>
      </c>
      <c r="P16" s="636">
        <v>584039.49999999988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</row>
    <row r="17" spans="2:29" x14ac:dyDescent="0.15">
      <c r="B17" s="634"/>
      <c r="C17" s="462">
        <v>10</v>
      </c>
      <c r="D17" s="358"/>
      <c r="E17" s="635">
        <v>420</v>
      </c>
      <c r="F17" s="635">
        <v>598.5</v>
      </c>
      <c r="G17" s="635">
        <v>498.57809112046419</v>
      </c>
      <c r="H17" s="635">
        <v>619252.1</v>
      </c>
      <c r="I17" s="635">
        <v>819</v>
      </c>
      <c r="J17" s="635">
        <v>1071</v>
      </c>
      <c r="K17" s="635">
        <v>932.34881045241787</v>
      </c>
      <c r="L17" s="635">
        <v>35089.5</v>
      </c>
      <c r="M17" s="635">
        <v>525</v>
      </c>
      <c r="N17" s="635">
        <v>703.5</v>
      </c>
      <c r="O17" s="635">
        <v>612.51773437006466</v>
      </c>
      <c r="P17" s="636">
        <v>699369.2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2:29" x14ac:dyDescent="0.15">
      <c r="B18" s="634"/>
      <c r="C18" s="462">
        <v>11</v>
      </c>
      <c r="D18" s="358"/>
      <c r="E18" s="635">
        <v>420</v>
      </c>
      <c r="F18" s="635">
        <v>556.5</v>
      </c>
      <c r="G18" s="635">
        <v>477.76325426220694</v>
      </c>
      <c r="H18" s="635">
        <v>550578.80000000016</v>
      </c>
      <c r="I18" s="635">
        <v>771.75</v>
      </c>
      <c r="J18" s="635">
        <v>1050</v>
      </c>
      <c r="K18" s="635">
        <v>907.41185057710004</v>
      </c>
      <c r="L18" s="635">
        <v>32821.9</v>
      </c>
      <c r="M18" s="635">
        <v>530.25</v>
      </c>
      <c r="N18" s="635">
        <v>661.5</v>
      </c>
      <c r="O18" s="635">
        <v>589.29248484677976</v>
      </c>
      <c r="P18" s="636">
        <v>667461.60000000021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</row>
    <row r="19" spans="2:29" x14ac:dyDescent="0.15">
      <c r="B19" s="637"/>
      <c r="C19" s="638">
        <v>12</v>
      </c>
      <c r="D19" s="364"/>
      <c r="E19" s="639">
        <v>420</v>
      </c>
      <c r="F19" s="639">
        <v>556.5</v>
      </c>
      <c r="G19" s="639">
        <v>484.2399012254055</v>
      </c>
      <c r="H19" s="639">
        <v>605807.70000000007</v>
      </c>
      <c r="I19" s="639">
        <v>819</v>
      </c>
      <c r="J19" s="639">
        <v>1092</v>
      </c>
      <c r="K19" s="639">
        <v>947.06634972346399</v>
      </c>
      <c r="L19" s="639">
        <v>33338.5</v>
      </c>
      <c r="M19" s="639">
        <v>567</v>
      </c>
      <c r="N19" s="639">
        <v>745.5</v>
      </c>
      <c r="O19" s="639">
        <v>639.26736202473364</v>
      </c>
      <c r="P19" s="640">
        <v>594300.39999999991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29" x14ac:dyDescent="0.15">
      <c r="B20" s="157"/>
      <c r="C20" s="281">
        <v>41246</v>
      </c>
      <c r="D20" s="133"/>
      <c r="E20" s="580">
        <v>420</v>
      </c>
      <c r="F20" s="270">
        <v>556.5</v>
      </c>
      <c r="G20" s="581">
        <v>481.91402350010691</v>
      </c>
      <c r="H20" s="580">
        <v>48431.9</v>
      </c>
      <c r="I20" s="580">
        <v>819</v>
      </c>
      <c r="J20" s="270">
        <v>1050</v>
      </c>
      <c r="K20" s="581">
        <v>928.0809606817744</v>
      </c>
      <c r="L20" s="580">
        <v>2657.6</v>
      </c>
      <c r="M20" s="580">
        <v>567</v>
      </c>
      <c r="N20" s="270">
        <v>645.75</v>
      </c>
      <c r="O20" s="581">
        <v>604.04057409182008</v>
      </c>
      <c r="P20" s="270">
        <v>63967.6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2:29" ht="11.1" customHeight="1" x14ac:dyDescent="0.15">
      <c r="B21" s="146"/>
      <c r="C21" s="281">
        <v>41247</v>
      </c>
      <c r="E21" s="580">
        <v>441</v>
      </c>
      <c r="F21" s="270">
        <v>556.5</v>
      </c>
      <c r="G21" s="581">
        <v>488.61731612256222</v>
      </c>
      <c r="H21" s="270">
        <v>24540.9</v>
      </c>
      <c r="I21" s="580">
        <v>840</v>
      </c>
      <c r="J21" s="270">
        <v>1050</v>
      </c>
      <c r="K21" s="581">
        <v>937.21281881417679</v>
      </c>
      <c r="L21" s="270">
        <v>1666.9</v>
      </c>
      <c r="M21" s="580">
        <v>577.5</v>
      </c>
      <c r="N21" s="270">
        <v>661.5</v>
      </c>
      <c r="O21" s="581">
        <v>617.42644196404046</v>
      </c>
      <c r="P21" s="270">
        <v>16326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</row>
    <row r="22" spans="2:29" ht="11.1" customHeight="1" x14ac:dyDescent="0.15">
      <c r="B22" s="157"/>
      <c r="C22" s="281">
        <v>41248</v>
      </c>
      <c r="E22" s="580">
        <v>441</v>
      </c>
      <c r="F22" s="270">
        <v>556.5</v>
      </c>
      <c r="G22" s="581">
        <v>494.93302651787161</v>
      </c>
      <c r="H22" s="270">
        <v>32781</v>
      </c>
      <c r="I22" s="580">
        <v>861</v>
      </c>
      <c r="J22" s="270">
        <v>1050</v>
      </c>
      <c r="K22" s="581">
        <v>938.06992574257447</v>
      </c>
      <c r="L22" s="270">
        <v>1665.1</v>
      </c>
      <c r="M22" s="580">
        <v>577.5</v>
      </c>
      <c r="N22" s="270">
        <v>672</v>
      </c>
      <c r="O22" s="581">
        <v>619.20548416803683</v>
      </c>
      <c r="P22" s="270">
        <v>34714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</row>
    <row r="23" spans="2:29" ht="11.1" customHeight="1" x14ac:dyDescent="0.15">
      <c r="B23" s="157"/>
      <c r="C23" s="281">
        <v>41249</v>
      </c>
      <c r="E23" s="580">
        <v>420</v>
      </c>
      <c r="F23" s="270">
        <v>525</v>
      </c>
      <c r="G23" s="581">
        <v>485.02247762576752</v>
      </c>
      <c r="H23" s="270">
        <v>21978.9</v>
      </c>
      <c r="I23" s="580">
        <v>819</v>
      </c>
      <c r="J23" s="270">
        <v>1050</v>
      </c>
      <c r="K23" s="581">
        <v>920.8904958677681</v>
      </c>
      <c r="L23" s="270">
        <v>1868.5</v>
      </c>
      <c r="M23" s="580">
        <v>567</v>
      </c>
      <c r="N23" s="270">
        <v>661.5</v>
      </c>
      <c r="O23" s="581">
        <v>607.89957360861774</v>
      </c>
      <c r="P23" s="270">
        <v>20427.3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</row>
    <row r="24" spans="2:29" ht="11.1" customHeight="1" x14ac:dyDescent="0.15">
      <c r="B24" s="157"/>
      <c r="C24" s="281">
        <v>41250</v>
      </c>
      <c r="E24" s="580">
        <v>430.5</v>
      </c>
      <c r="F24" s="270">
        <v>535.5</v>
      </c>
      <c r="G24" s="581">
        <v>489.83000547748259</v>
      </c>
      <c r="H24" s="270">
        <v>23026.400000000001</v>
      </c>
      <c r="I24" s="580">
        <v>830.55000000000007</v>
      </c>
      <c r="J24" s="270">
        <v>1050</v>
      </c>
      <c r="K24" s="581">
        <v>934.62289788779742</v>
      </c>
      <c r="L24" s="270">
        <v>1412.4</v>
      </c>
      <c r="M24" s="580">
        <v>573.30000000000007</v>
      </c>
      <c r="N24" s="270">
        <v>669.9</v>
      </c>
      <c r="O24" s="581">
        <v>616.0452311260841</v>
      </c>
      <c r="P24" s="270">
        <v>24453.1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</row>
    <row r="25" spans="2:29" ht="11.1" customHeight="1" x14ac:dyDescent="0.15">
      <c r="B25" s="157"/>
      <c r="C25" s="281">
        <v>41253</v>
      </c>
      <c r="E25" s="580">
        <v>420</v>
      </c>
      <c r="F25" s="270">
        <v>556.5</v>
      </c>
      <c r="G25" s="581">
        <v>482.4041868201785</v>
      </c>
      <c r="H25" s="270">
        <v>65552.3</v>
      </c>
      <c r="I25" s="580">
        <v>840</v>
      </c>
      <c r="J25" s="270">
        <v>1050</v>
      </c>
      <c r="K25" s="581">
        <v>937.7846274334297</v>
      </c>
      <c r="L25" s="270">
        <v>2640.9</v>
      </c>
      <c r="M25" s="580">
        <v>577.5</v>
      </c>
      <c r="N25" s="270">
        <v>682.5</v>
      </c>
      <c r="O25" s="581">
        <v>623.59095472770377</v>
      </c>
      <c r="P25" s="270">
        <v>72864.7</v>
      </c>
    </row>
    <row r="26" spans="2:29" ht="11.1" customHeight="1" x14ac:dyDescent="0.15">
      <c r="B26" s="157"/>
      <c r="C26" s="281">
        <v>41254</v>
      </c>
      <c r="E26" s="580">
        <v>420</v>
      </c>
      <c r="F26" s="270">
        <v>546</v>
      </c>
      <c r="G26" s="581">
        <v>477.99593312245844</v>
      </c>
      <c r="H26" s="270">
        <v>37089.199999999997</v>
      </c>
      <c r="I26" s="580">
        <v>840</v>
      </c>
      <c r="J26" s="270">
        <v>1029</v>
      </c>
      <c r="K26" s="581">
        <v>931.24934409687194</v>
      </c>
      <c r="L26" s="270">
        <v>1537.1</v>
      </c>
      <c r="M26" s="580">
        <v>577.5</v>
      </c>
      <c r="N26" s="270">
        <v>682.5</v>
      </c>
      <c r="O26" s="581">
        <v>621.39976039139401</v>
      </c>
      <c r="P26" s="270">
        <v>20059.8</v>
      </c>
    </row>
    <row r="27" spans="2:29" ht="11.1" customHeight="1" x14ac:dyDescent="0.15">
      <c r="B27" s="157"/>
      <c r="C27" s="281">
        <v>41255</v>
      </c>
      <c r="E27" s="580">
        <v>420</v>
      </c>
      <c r="F27" s="270">
        <v>546</v>
      </c>
      <c r="G27" s="581">
        <v>472.90759573890239</v>
      </c>
      <c r="H27" s="270">
        <v>32373.5</v>
      </c>
      <c r="I27" s="580">
        <v>840</v>
      </c>
      <c r="J27" s="270">
        <v>1029</v>
      </c>
      <c r="K27" s="581">
        <v>926.40274111675126</v>
      </c>
      <c r="L27" s="270">
        <v>1353.8</v>
      </c>
      <c r="M27" s="580">
        <v>577.5</v>
      </c>
      <c r="N27" s="270">
        <v>682.5</v>
      </c>
      <c r="O27" s="581">
        <v>629.60433764221034</v>
      </c>
      <c r="P27" s="270">
        <v>38296</v>
      </c>
    </row>
    <row r="28" spans="2:29" ht="11.1" customHeight="1" x14ac:dyDescent="0.15">
      <c r="B28" s="157"/>
      <c r="C28" s="281">
        <v>41256</v>
      </c>
      <c r="E28" s="588">
        <v>420</v>
      </c>
      <c r="F28" s="302">
        <v>546</v>
      </c>
      <c r="G28" s="589">
        <v>479.75210470802574</v>
      </c>
      <c r="H28" s="302">
        <v>27502.6</v>
      </c>
      <c r="I28" s="588">
        <v>840</v>
      </c>
      <c r="J28" s="302">
        <v>1029</v>
      </c>
      <c r="K28" s="589">
        <v>936.12287480680061</v>
      </c>
      <c r="L28" s="302">
        <v>1292.5</v>
      </c>
      <c r="M28" s="588">
        <v>595.35</v>
      </c>
      <c r="N28" s="302">
        <v>682.5</v>
      </c>
      <c r="O28" s="589">
        <v>628.80673527879094</v>
      </c>
      <c r="P28" s="302">
        <v>19297.900000000001</v>
      </c>
    </row>
    <row r="29" spans="2:29" ht="11.1" customHeight="1" x14ac:dyDescent="0.15">
      <c r="B29" s="157"/>
      <c r="C29" s="281">
        <v>41257</v>
      </c>
      <c r="E29" s="580">
        <v>441</v>
      </c>
      <c r="F29" s="270">
        <v>546</v>
      </c>
      <c r="G29" s="581">
        <v>489.59691870629376</v>
      </c>
      <c r="H29" s="270">
        <v>16938.400000000001</v>
      </c>
      <c r="I29" s="580">
        <v>840</v>
      </c>
      <c r="J29" s="270">
        <v>1050</v>
      </c>
      <c r="K29" s="581">
        <v>947.6598966026587</v>
      </c>
      <c r="L29" s="270">
        <v>581.79999999999995</v>
      </c>
      <c r="M29" s="580">
        <v>603.75</v>
      </c>
      <c r="N29" s="270">
        <v>693</v>
      </c>
      <c r="O29" s="581">
        <v>641.20040559136669</v>
      </c>
      <c r="P29" s="270">
        <v>10403.1</v>
      </c>
    </row>
    <row r="30" spans="2:29" ht="11.1" customHeight="1" x14ac:dyDescent="0.15">
      <c r="B30" s="157"/>
      <c r="C30" s="281">
        <v>41260</v>
      </c>
      <c r="E30" s="580">
        <v>420</v>
      </c>
      <c r="F30" s="270">
        <v>525</v>
      </c>
      <c r="G30" s="581">
        <v>482.59738007565767</v>
      </c>
      <c r="H30" s="270">
        <v>74818.3</v>
      </c>
      <c r="I30" s="580">
        <v>861</v>
      </c>
      <c r="J30" s="270">
        <v>1081.5</v>
      </c>
      <c r="K30" s="581">
        <v>958.32821623657946</v>
      </c>
      <c r="L30" s="270">
        <v>2889.7</v>
      </c>
      <c r="M30" s="580">
        <v>609</v>
      </c>
      <c r="N30" s="270">
        <v>699.30000000000007</v>
      </c>
      <c r="O30" s="581">
        <v>652.48166097203773</v>
      </c>
      <c r="P30" s="270">
        <v>71963.600000000006</v>
      </c>
    </row>
    <row r="31" spans="2:29" ht="11.1" customHeight="1" x14ac:dyDescent="0.15">
      <c r="B31" s="157"/>
      <c r="C31" s="281">
        <v>41261</v>
      </c>
      <c r="E31" s="580">
        <v>420</v>
      </c>
      <c r="F31" s="270">
        <v>525</v>
      </c>
      <c r="G31" s="581">
        <v>477.42797169616728</v>
      </c>
      <c r="H31" s="270">
        <v>31156.799999999999</v>
      </c>
      <c r="I31" s="580">
        <v>871.5</v>
      </c>
      <c r="J31" s="270">
        <v>1050</v>
      </c>
      <c r="K31" s="581">
        <v>955.48661283467936</v>
      </c>
      <c r="L31" s="270">
        <v>1654.8</v>
      </c>
      <c r="M31" s="580">
        <v>603.75</v>
      </c>
      <c r="N31" s="270">
        <v>699.30000000000007</v>
      </c>
      <c r="O31" s="581">
        <v>651.42736494685244</v>
      </c>
      <c r="P31" s="270">
        <v>24205.4</v>
      </c>
    </row>
    <row r="32" spans="2:29" ht="11.1" customHeight="1" x14ac:dyDescent="0.15">
      <c r="B32" s="157"/>
      <c r="C32" s="281">
        <v>41262</v>
      </c>
      <c r="E32" s="580">
        <v>441</v>
      </c>
      <c r="F32" s="270">
        <v>546</v>
      </c>
      <c r="G32" s="581">
        <v>484.08357219037458</v>
      </c>
      <c r="H32" s="270">
        <v>24541.5</v>
      </c>
      <c r="I32" s="580">
        <v>861</v>
      </c>
      <c r="J32" s="270">
        <v>1050</v>
      </c>
      <c r="K32" s="581">
        <v>949.6699147381247</v>
      </c>
      <c r="L32" s="270">
        <v>1263.7</v>
      </c>
      <c r="M32" s="580">
        <v>603.75</v>
      </c>
      <c r="N32" s="270">
        <v>699.30000000000007</v>
      </c>
      <c r="O32" s="581">
        <v>651.75204693536307</v>
      </c>
      <c r="P32" s="270">
        <v>31044.2</v>
      </c>
    </row>
    <row r="33" spans="2:16" ht="11.1" customHeight="1" x14ac:dyDescent="0.15">
      <c r="B33" s="157"/>
      <c r="C33" s="281">
        <v>41263</v>
      </c>
      <c r="E33" s="580">
        <v>420</v>
      </c>
      <c r="F33" s="270">
        <v>546</v>
      </c>
      <c r="G33" s="581">
        <v>480.81492603304997</v>
      </c>
      <c r="H33" s="270">
        <v>18870.8</v>
      </c>
      <c r="I33" s="580">
        <v>840</v>
      </c>
      <c r="J33" s="270">
        <v>1050</v>
      </c>
      <c r="K33" s="581">
        <v>938.62529002320184</v>
      </c>
      <c r="L33" s="270">
        <v>1374</v>
      </c>
      <c r="M33" s="580">
        <v>609</v>
      </c>
      <c r="N33" s="270">
        <v>703.5</v>
      </c>
      <c r="O33" s="581">
        <v>657.03440514469435</v>
      </c>
      <c r="P33" s="270">
        <v>13418.9</v>
      </c>
    </row>
    <row r="34" spans="2:16" ht="11.1" customHeight="1" x14ac:dyDescent="0.15">
      <c r="B34" s="157"/>
      <c r="C34" s="281">
        <v>41264</v>
      </c>
      <c r="E34" s="580">
        <v>441</v>
      </c>
      <c r="F34" s="270">
        <v>556.5</v>
      </c>
      <c r="G34" s="581">
        <v>486.10440521411203</v>
      </c>
      <c r="H34" s="270">
        <v>20193.8</v>
      </c>
      <c r="I34" s="580">
        <v>861</v>
      </c>
      <c r="J34" s="270">
        <v>1050</v>
      </c>
      <c r="K34" s="581">
        <v>954.86327503974564</v>
      </c>
      <c r="L34" s="270">
        <v>856.7</v>
      </c>
      <c r="M34" s="580">
        <v>613.20000000000005</v>
      </c>
      <c r="N34" s="270">
        <v>706.65</v>
      </c>
      <c r="O34" s="581">
        <v>660.86570949876671</v>
      </c>
      <c r="P34" s="270">
        <v>20908.2</v>
      </c>
    </row>
    <row r="35" spans="2:16" ht="11.1" customHeight="1" x14ac:dyDescent="0.15">
      <c r="B35" s="157"/>
      <c r="C35" s="281">
        <v>41268</v>
      </c>
      <c r="E35" s="580">
        <v>420</v>
      </c>
      <c r="F35" s="270">
        <v>556.5</v>
      </c>
      <c r="G35" s="581">
        <v>488.09695812266386</v>
      </c>
      <c r="H35" s="270">
        <v>54305.5</v>
      </c>
      <c r="I35" s="580">
        <v>871.5</v>
      </c>
      <c r="J35" s="270">
        <v>1092</v>
      </c>
      <c r="K35" s="581">
        <v>967.84647290698354</v>
      </c>
      <c r="L35" s="270">
        <v>3838.3</v>
      </c>
      <c r="M35" s="580">
        <v>609</v>
      </c>
      <c r="N35" s="270">
        <v>714</v>
      </c>
      <c r="O35" s="581">
        <v>655.56739201039329</v>
      </c>
      <c r="P35" s="270">
        <v>48195.3</v>
      </c>
    </row>
    <row r="36" spans="2:16" ht="11.1" customHeight="1" x14ac:dyDescent="0.15">
      <c r="B36" s="157"/>
      <c r="C36" s="281">
        <v>41269</v>
      </c>
      <c r="E36" s="580">
        <v>420</v>
      </c>
      <c r="F36" s="270">
        <v>556.5</v>
      </c>
      <c r="G36" s="581">
        <v>496.7321943400143</v>
      </c>
      <c r="H36" s="270">
        <v>18034.5</v>
      </c>
      <c r="I36" s="580">
        <v>892.5</v>
      </c>
      <c r="J36" s="270">
        <v>1081.5</v>
      </c>
      <c r="K36" s="581">
        <v>987.31556099732859</v>
      </c>
      <c r="L36" s="270">
        <v>1291.5</v>
      </c>
      <c r="M36" s="580">
        <v>632.1</v>
      </c>
      <c r="N36" s="270">
        <v>745.5</v>
      </c>
      <c r="O36" s="581">
        <v>682.49682107175306</v>
      </c>
      <c r="P36" s="270">
        <v>16174.1</v>
      </c>
    </row>
    <row r="37" spans="2:16" ht="11.1" customHeight="1" x14ac:dyDescent="0.15">
      <c r="B37" s="157"/>
      <c r="C37" s="281">
        <v>41270</v>
      </c>
      <c r="E37" s="580">
        <v>420</v>
      </c>
      <c r="F37" s="270">
        <v>546</v>
      </c>
      <c r="G37" s="581">
        <v>487.6138849568909</v>
      </c>
      <c r="H37" s="270">
        <v>18073.3</v>
      </c>
      <c r="I37" s="580">
        <v>892.5</v>
      </c>
      <c r="J37" s="270">
        <v>1080.45</v>
      </c>
      <c r="K37" s="581">
        <v>983.70365088419862</v>
      </c>
      <c r="L37" s="270">
        <v>1796.2</v>
      </c>
      <c r="M37" s="580">
        <v>630</v>
      </c>
      <c r="N37" s="270">
        <v>735</v>
      </c>
      <c r="O37" s="581">
        <v>680.16515389340043</v>
      </c>
      <c r="P37" s="270">
        <v>29633.9</v>
      </c>
    </row>
    <row r="38" spans="2:16" ht="11.1" customHeight="1" x14ac:dyDescent="0.15">
      <c r="B38" s="157"/>
      <c r="C38" s="281">
        <v>41271</v>
      </c>
      <c r="E38" s="580">
        <v>420</v>
      </c>
      <c r="F38" s="270">
        <v>525</v>
      </c>
      <c r="G38" s="581">
        <v>477.9821731295466</v>
      </c>
      <c r="H38" s="270">
        <v>15598.1</v>
      </c>
      <c r="I38" s="580">
        <v>892.5</v>
      </c>
      <c r="J38" s="270">
        <v>1081.5</v>
      </c>
      <c r="K38" s="581">
        <v>987.26095487246585</v>
      </c>
      <c r="L38" s="270">
        <v>1697</v>
      </c>
      <c r="M38" s="580">
        <v>614.25</v>
      </c>
      <c r="N38" s="270">
        <v>724.5</v>
      </c>
      <c r="O38" s="581">
        <v>675.67971244402509</v>
      </c>
      <c r="P38" s="270">
        <v>17947.3</v>
      </c>
    </row>
    <row r="39" spans="2:16" ht="11.1" customHeight="1" x14ac:dyDescent="0.15">
      <c r="B39" s="157"/>
      <c r="C39" s="281"/>
      <c r="D39" s="133"/>
      <c r="E39" s="580"/>
      <c r="F39" s="270"/>
      <c r="G39" s="581"/>
      <c r="H39" s="270"/>
      <c r="I39" s="580"/>
      <c r="J39" s="270"/>
      <c r="K39" s="581"/>
      <c r="L39" s="270"/>
      <c r="M39" s="580"/>
      <c r="N39" s="270"/>
      <c r="O39" s="581"/>
      <c r="P39" s="270"/>
    </row>
    <row r="40" spans="2:16" x14ac:dyDescent="0.15">
      <c r="B40" s="157"/>
      <c r="C40" s="281"/>
      <c r="D40" s="162"/>
      <c r="E40" s="158"/>
      <c r="F40" s="158"/>
      <c r="G40" s="162"/>
      <c r="H40" s="158"/>
      <c r="I40" s="158"/>
      <c r="J40" s="158"/>
      <c r="K40" s="158"/>
      <c r="L40" s="158"/>
      <c r="M40" s="158"/>
      <c r="N40" s="158"/>
      <c r="O40" s="158"/>
      <c r="P40" s="162"/>
    </row>
    <row r="41" spans="2:16" x14ac:dyDescent="0.15">
      <c r="B41" s="150"/>
      <c r="C41" s="304"/>
      <c r="D41" s="163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3"/>
    </row>
    <row r="43" spans="2:16" x14ac:dyDescent="0.15">
      <c r="P43" s="631"/>
    </row>
    <row r="44" spans="2:16" x14ac:dyDescent="0.15">
      <c r="P44" s="631"/>
    </row>
    <row r="45" spans="2:16" x14ac:dyDescent="0.15">
      <c r="P45" s="631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3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692" t="s">
        <v>42</v>
      </c>
      <c r="E4" s="693"/>
      <c r="F4" s="693"/>
      <c r="G4" s="693"/>
      <c r="H4" s="694"/>
      <c r="I4" s="33"/>
      <c r="J4" s="33"/>
      <c r="K4" s="692" t="s">
        <v>43</v>
      </c>
      <c r="L4" s="693"/>
      <c r="M4" s="694"/>
      <c r="N4" s="33"/>
      <c r="O4" s="33"/>
      <c r="P4" s="33"/>
    </row>
    <row r="5" spans="1:17" ht="18.75" customHeight="1" x14ac:dyDescent="0.15">
      <c r="A5" s="36"/>
      <c r="B5" s="37"/>
      <c r="C5" s="38"/>
      <c r="D5" s="695" t="s">
        <v>44</v>
      </c>
      <c r="E5" s="696"/>
      <c r="F5" s="39" t="s">
        <v>45</v>
      </c>
      <c r="G5" s="40" t="s">
        <v>46</v>
      </c>
      <c r="H5" s="697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7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8"/>
      <c r="I6" s="47"/>
      <c r="J6" s="47"/>
      <c r="K6" s="45" t="s">
        <v>58</v>
      </c>
      <c r="L6" s="45" t="s">
        <v>59</v>
      </c>
      <c r="M6" s="698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1"/>
      <c r="E7" s="97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97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/>
      <c r="B11" s="49">
        <v>5</v>
      </c>
      <c r="C11" s="54"/>
      <c r="D11" s="51"/>
      <c r="E11" s="74">
        <v>216730</v>
      </c>
      <c r="F11" s="85">
        <v>202298</v>
      </c>
      <c r="G11" s="85">
        <v>81330</v>
      </c>
      <c r="H11" s="104">
        <f t="shared" ref="H11:H27" si="0">SUM(E11:G11)</f>
        <v>500358</v>
      </c>
      <c r="I11" s="51"/>
      <c r="J11" s="52">
        <f t="shared" ref="J11:J27" si="1">H11+I11</f>
        <v>500358</v>
      </c>
      <c r="K11" s="51">
        <v>1700758</v>
      </c>
      <c r="L11" s="51"/>
      <c r="M11" s="51">
        <f t="shared" ref="M11:M26" si="2">K11+L11</f>
        <v>1700758</v>
      </c>
      <c r="N11" s="51"/>
      <c r="O11" s="51">
        <f t="shared" ref="O11:O27" si="3">M11+N11</f>
        <v>1700758</v>
      </c>
      <c r="P11" s="51">
        <f t="shared" ref="P11:P27" si="4">J11+O11</f>
        <v>2201116</v>
      </c>
    </row>
    <row r="12" spans="1:17" ht="16.5" customHeight="1" x14ac:dyDescent="0.15">
      <c r="A12" s="53"/>
      <c r="B12" s="49">
        <v>6</v>
      </c>
      <c r="C12" s="54"/>
      <c r="D12" s="51"/>
      <c r="E12" s="52">
        <v>208967</v>
      </c>
      <c r="F12" s="51">
        <v>127183</v>
      </c>
      <c r="G12" s="51">
        <v>59870</v>
      </c>
      <c r="H12" s="104">
        <f t="shared" si="0"/>
        <v>396020</v>
      </c>
      <c r="I12" s="51"/>
      <c r="J12" s="51">
        <f t="shared" si="1"/>
        <v>396020</v>
      </c>
      <c r="K12" s="51">
        <v>1682409</v>
      </c>
      <c r="L12" s="51"/>
      <c r="M12" s="51">
        <f t="shared" si="2"/>
        <v>1682409</v>
      </c>
      <c r="N12" s="51"/>
      <c r="O12" s="51">
        <f t="shared" si="3"/>
        <v>1682409</v>
      </c>
      <c r="P12" s="52">
        <f t="shared" si="4"/>
        <v>2078429</v>
      </c>
    </row>
    <row r="13" spans="1:17" ht="16.5" customHeight="1" x14ac:dyDescent="0.15">
      <c r="A13" s="53"/>
      <c r="B13" s="49">
        <v>7</v>
      </c>
      <c r="C13" s="54"/>
      <c r="D13" s="51"/>
      <c r="E13" s="52">
        <v>210411</v>
      </c>
      <c r="F13" s="51">
        <v>156027</v>
      </c>
      <c r="G13" s="51">
        <v>46635</v>
      </c>
      <c r="H13" s="104">
        <f t="shared" si="0"/>
        <v>413073</v>
      </c>
      <c r="I13" s="51"/>
      <c r="J13" s="51">
        <f t="shared" si="1"/>
        <v>413073</v>
      </c>
      <c r="K13" s="51">
        <v>1567007</v>
      </c>
      <c r="L13" s="51"/>
      <c r="M13" s="51">
        <f t="shared" si="2"/>
        <v>1567007</v>
      </c>
      <c r="N13" s="51"/>
      <c r="O13" s="51">
        <f t="shared" si="3"/>
        <v>1567007</v>
      </c>
      <c r="P13" s="52">
        <f t="shared" si="4"/>
        <v>1980080</v>
      </c>
    </row>
    <row r="14" spans="1:17" ht="16.5" customHeight="1" x14ac:dyDescent="0.15">
      <c r="A14" s="53"/>
      <c r="B14" s="49">
        <v>8</v>
      </c>
      <c r="C14" s="54"/>
      <c r="D14" s="51"/>
      <c r="E14" s="52">
        <v>275624</v>
      </c>
      <c r="F14" s="51">
        <v>166489</v>
      </c>
      <c r="G14" s="51">
        <v>54934</v>
      </c>
      <c r="H14" s="104">
        <f t="shared" si="0"/>
        <v>497047</v>
      </c>
      <c r="I14" s="51"/>
      <c r="J14" s="51">
        <f t="shared" si="1"/>
        <v>497047</v>
      </c>
      <c r="K14" s="51">
        <v>1727798</v>
      </c>
      <c r="L14" s="51"/>
      <c r="M14" s="51">
        <f t="shared" si="2"/>
        <v>1727798</v>
      </c>
      <c r="N14" s="51"/>
      <c r="O14" s="51">
        <f t="shared" si="3"/>
        <v>1727798</v>
      </c>
      <c r="P14" s="52">
        <f t="shared" si="4"/>
        <v>2224845</v>
      </c>
    </row>
    <row r="15" spans="1:17" ht="16.5" customHeight="1" x14ac:dyDescent="0.15">
      <c r="A15" s="53"/>
      <c r="B15" s="49">
        <v>9</v>
      </c>
      <c r="C15" s="54"/>
      <c r="D15" s="51"/>
      <c r="E15" s="52">
        <v>201762</v>
      </c>
      <c r="F15" s="51">
        <v>160288</v>
      </c>
      <c r="G15" s="51">
        <v>52790</v>
      </c>
      <c r="H15" s="104">
        <f t="shared" si="0"/>
        <v>414840</v>
      </c>
      <c r="I15" s="51"/>
      <c r="J15" s="51">
        <f t="shared" si="1"/>
        <v>414840</v>
      </c>
      <c r="K15" s="51">
        <v>1710296</v>
      </c>
      <c r="L15" s="51"/>
      <c r="M15" s="51">
        <f t="shared" si="2"/>
        <v>1710296</v>
      </c>
      <c r="N15" s="51"/>
      <c r="O15" s="51">
        <f t="shared" si="3"/>
        <v>1710296</v>
      </c>
      <c r="P15" s="51">
        <f t="shared" si="4"/>
        <v>2125136</v>
      </c>
    </row>
    <row r="16" spans="1:17" ht="16.5" customHeight="1" x14ac:dyDescent="0.15">
      <c r="A16" s="53"/>
      <c r="B16" s="49">
        <v>10</v>
      </c>
      <c r="C16" s="54"/>
      <c r="D16" s="51"/>
      <c r="E16" s="52">
        <v>177769</v>
      </c>
      <c r="F16" s="51">
        <v>138597</v>
      </c>
      <c r="G16" s="51">
        <v>50817</v>
      </c>
      <c r="H16" s="104">
        <f t="shared" si="0"/>
        <v>367183</v>
      </c>
      <c r="I16" s="51"/>
      <c r="J16" s="51">
        <f t="shared" si="1"/>
        <v>367183</v>
      </c>
      <c r="K16" s="51">
        <v>1943904</v>
      </c>
      <c r="L16" s="51"/>
      <c r="M16" s="51">
        <f t="shared" si="2"/>
        <v>1943904</v>
      </c>
      <c r="N16" s="51"/>
      <c r="O16" s="51">
        <f t="shared" si="3"/>
        <v>1943904</v>
      </c>
      <c r="P16" s="52">
        <f t="shared" si="4"/>
        <v>2311087</v>
      </c>
    </row>
    <row r="17" spans="1:18" ht="16.5" customHeight="1" x14ac:dyDescent="0.15">
      <c r="A17" s="53"/>
      <c r="B17" s="49">
        <v>11</v>
      </c>
      <c r="C17" s="54"/>
      <c r="D17" s="51"/>
      <c r="E17" s="52">
        <v>298111</v>
      </c>
      <c r="F17" s="51">
        <v>207759</v>
      </c>
      <c r="G17" s="51">
        <v>64631</v>
      </c>
      <c r="H17" s="104">
        <f t="shared" si="0"/>
        <v>570501</v>
      </c>
      <c r="I17" s="51"/>
      <c r="J17" s="51">
        <f t="shared" si="1"/>
        <v>570501</v>
      </c>
      <c r="K17" s="51">
        <v>2003930</v>
      </c>
      <c r="L17" s="51"/>
      <c r="M17" s="51">
        <f t="shared" si="2"/>
        <v>2003930</v>
      </c>
      <c r="N17" s="51"/>
      <c r="O17" s="51">
        <f t="shared" si="3"/>
        <v>2003930</v>
      </c>
      <c r="P17" s="52">
        <f t="shared" si="4"/>
        <v>2574431</v>
      </c>
      <c r="R17" s="34"/>
    </row>
    <row r="18" spans="1:18" ht="16.5" customHeight="1" x14ac:dyDescent="0.15">
      <c r="A18" s="53"/>
      <c r="B18" s="49">
        <v>12</v>
      </c>
      <c r="C18" s="54"/>
      <c r="D18" s="51"/>
      <c r="E18" s="52">
        <v>328721</v>
      </c>
      <c r="F18" s="51">
        <v>176017</v>
      </c>
      <c r="G18" s="52">
        <v>82475</v>
      </c>
      <c r="H18" s="104">
        <f t="shared" si="0"/>
        <v>587213</v>
      </c>
      <c r="I18" s="52"/>
      <c r="J18" s="51">
        <f t="shared" si="1"/>
        <v>587213</v>
      </c>
      <c r="K18" s="51">
        <v>2085884</v>
      </c>
      <c r="L18" s="51"/>
      <c r="M18" s="51">
        <f t="shared" si="2"/>
        <v>2085884</v>
      </c>
      <c r="N18" s="51"/>
      <c r="O18" s="51">
        <f t="shared" si="3"/>
        <v>2085884</v>
      </c>
      <c r="P18" s="52">
        <f t="shared" si="4"/>
        <v>2673097</v>
      </c>
      <c r="R18" s="107"/>
    </row>
    <row r="19" spans="1:18" ht="16.5" customHeight="1" x14ac:dyDescent="0.15">
      <c r="A19" s="53" t="s">
        <v>77</v>
      </c>
      <c r="B19" s="49">
        <v>1</v>
      </c>
      <c r="C19" s="60" t="s">
        <v>61</v>
      </c>
      <c r="D19" s="51"/>
      <c r="E19" s="51">
        <v>229997.09999999998</v>
      </c>
      <c r="F19" s="51">
        <v>158406.29999999999</v>
      </c>
      <c r="G19" s="51">
        <v>68583.3</v>
      </c>
      <c r="H19" s="104">
        <f t="shared" si="0"/>
        <v>456986.69999999995</v>
      </c>
      <c r="I19" s="51"/>
      <c r="J19" s="51">
        <f t="shared" si="1"/>
        <v>456986.69999999995</v>
      </c>
      <c r="K19" s="51">
        <v>1899042.7000000002</v>
      </c>
      <c r="L19" s="51"/>
      <c r="M19" s="51">
        <f t="shared" si="2"/>
        <v>1899042.7000000002</v>
      </c>
      <c r="N19" s="51"/>
      <c r="O19" s="51">
        <f t="shared" si="3"/>
        <v>1899042.7000000002</v>
      </c>
      <c r="P19" s="52">
        <f t="shared" si="4"/>
        <v>2356029.4000000004</v>
      </c>
      <c r="R19" s="107"/>
    </row>
    <row r="20" spans="1:18" ht="16.5" customHeight="1" x14ac:dyDescent="0.25">
      <c r="A20" s="53"/>
      <c r="B20" s="49">
        <v>2</v>
      </c>
      <c r="C20" s="60"/>
      <c r="D20" s="51"/>
      <c r="E20" s="51">
        <v>264908.80000000005</v>
      </c>
      <c r="F20" s="51">
        <v>157061.20000000001</v>
      </c>
      <c r="G20" s="116">
        <v>61256.800000000003</v>
      </c>
      <c r="H20" s="104">
        <f t="shared" si="0"/>
        <v>483226.80000000005</v>
      </c>
      <c r="I20" s="51"/>
      <c r="J20" s="51">
        <f t="shared" si="1"/>
        <v>483226.80000000005</v>
      </c>
      <c r="K20" s="51">
        <v>1916730.7</v>
      </c>
      <c r="L20" s="51"/>
      <c r="M20" s="51">
        <f t="shared" si="2"/>
        <v>1916730.7</v>
      </c>
      <c r="N20" s="51"/>
      <c r="O20" s="51">
        <f t="shared" si="3"/>
        <v>1916730.7</v>
      </c>
      <c r="P20" s="51">
        <f t="shared" si="4"/>
        <v>2399957.5</v>
      </c>
      <c r="R20" s="107"/>
    </row>
    <row r="21" spans="1:18" ht="16.5" customHeight="1" x14ac:dyDescent="0.25">
      <c r="A21" s="53"/>
      <c r="B21" s="49">
        <v>3</v>
      </c>
      <c r="C21" s="60"/>
      <c r="D21" s="51"/>
      <c r="E21" s="51">
        <v>226787</v>
      </c>
      <c r="F21" s="51">
        <v>168013.49999999997</v>
      </c>
      <c r="G21" s="116">
        <v>76721.2</v>
      </c>
      <c r="H21" s="104">
        <f t="shared" si="0"/>
        <v>471521.7</v>
      </c>
      <c r="I21" s="51"/>
      <c r="J21" s="51">
        <f t="shared" si="1"/>
        <v>471521.7</v>
      </c>
      <c r="K21" s="51">
        <v>1825994.9</v>
      </c>
      <c r="L21" s="51"/>
      <c r="M21" s="51">
        <f t="shared" si="2"/>
        <v>1825994.9</v>
      </c>
      <c r="N21" s="51"/>
      <c r="O21" s="51">
        <f t="shared" si="3"/>
        <v>1825994.9</v>
      </c>
      <c r="P21" s="52">
        <f t="shared" si="4"/>
        <v>2297516.6</v>
      </c>
      <c r="R21" s="107"/>
    </row>
    <row r="22" spans="1:18" ht="16.5" customHeight="1" x14ac:dyDescent="0.25">
      <c r="A22" s="53"/>
      <c r="B22" s="49">
        <v>4</v>
      </c>
      <c r="C22" s="60"/>
      <c r="D22" s="51"/>
      <c r="E22" s="51">
        <v>285263.09999999992</v>
      </c>
      <c r="F22" s="51">
        <v>265341.2</v>
      </c>
      <c r="G22" s="116">
        <v>107785.2</v>
      </c>
      <c r="H22" s="104">
        <f t="shared" si="0"/>
        <v>658389.49999999988</v>
      </c>
      <c r="I22" s="51"/>
      <c r="J22" s="51">
        <f t="shared" si="1"/>
        <v>658389.49999999988</v>
      </c>
      <c r="K22" s="51">
        <v>2474540.9</v>
      </c>
      <c r="L22" s="51"/>
      <c r="M22" s="51">
        <f t="shared" si="2"/>
        <v>2474540.9</v>
      </c>
      <c r="N22" s="51"/>
      <c r="O22" s="51">
        <f t="shared" si="3"/>
        <v>2474540.9</v>
      </c>
      <c r="P22" s="52">
        <f t="shared" si="4"/>
        <v>3132930.4</v>
      </c>
      <c r="R22" s="107"/>
    </row>
    <row r="23" spans="1:18" ht="16.5" customHeight="1" x14ac:dyDescent="0.25">
      <c r="A23" s="53"/>
      <c r="B23" s="49">
        <v>5</v>
      </c>
      <c r="C23" s="60"/>
      <c r="D23" s="51"/>
      <c r="E23" s="52">
        <v>365867.39999999997</v>
      </c>
      <c r="F23" s="51">
        <v>310473</v>
      </c>
      <c r="G23" s="116">
        <v>94190.1</v>
      </c>
      <c r="H23" s="104">
        <f t="shared" si="0"/>
        <v>770530.49999999988</v>
      </c>
      <c r="I23" s="51"/>
      <c r="J23" s="51">
        <f t="shared" si="1"/>
        <v>770530.49999999988</v>
      </c>
      <c r="K23" s="51">
        <v>2169732.1999999997</v>
      </c>
      <c r="L23" s="51"/>
      <c r="M23" s="51">
        <f t="shared" si="2"/>
        <v>2169732.1999999997</v>
      </c>
      <c r="N23" s="51"/>
      <c r="O23" s="51">
        <f t="shared" si="3"/>
        <v>2169732.1999999997</v>
      </c>
      <c r="P23" s="52">
        <f t="shared" si="4"/>
        <v>2940262.6999999997</v>
      </c>
      <c r="R23" s="107"/>
    </row>
    <row r="24" spans="1:18" x14ac:dyDescent="0.25">
      <c r="A24" s="53"/>
      <c r="B24" s="49">
        <v>6</v>
      </c>
      <c r="C24" s="60"/>
      <c r="D24" s="51"/>
      <c r="E24" s="51">
        <v>239761.40000000002</v>
      </c>
      <c r="F24" s="51">
        <v>248300.60000000003</v>
      </c>
      <c r="G24" s="116">
        <v>83067.60000000002</v>
      </c>
      <c r="H24" s="104">
        <f t="shared" si="0"/>
        <v>571129.60000000009</v>
      </c>
      <c r="I24" s="51"/>
      <c r="J24" s="51">
        <f t="shared" si="1"/>
        <v>571129.60000000009</v>
      </c>
      <c r="K24" s="51">
        <v>1986901.5</v>
      </c>
      <c r="L24" s="51"/>
      <c r="M24" s="51">
        <f t="shared" si="2"/>
        <v>1986901.5</v>
      </c>
      <c r="N24" s="51"/>
      <c r="O24" s="51">
        <f t="shared" si="3"/>
        <v>1986901.5</v>
      </c>
      <c r="P24" s="52">
        <f t="shared" si="4"/>
        <v>2558031.1</v>
      </c>
      <c r="Q24" s="34"/>
      <c r="R24" s="107"/>
    </row>
    <row r="25" spans="1:18" x14ac:dyDescent="0.25">
      <c r="A25" s="53"/>
      <c r="B25" s="49">
        <v>7</v>
      </c>
      <c r="C25" s="60"/>
      <c r="D25" s="51"/>
      <c r="E25" s="51">
        <v>268584.90000000002</v>
      </c>
      <c r="F25" s="51">
        <v>307108</v>
      </c>
      <c r="G25" s="116">
        <v>97475.599999999991</v>
      </c>
      <c r="H25" s="104">
        <f t="shared" si="0"/>
        <v>673168.5</v>
      </c>
      <c r="I25" s="51"/>
      <c r="J25" s="51">
        <f t="shared" si="1"/>
        <v>673168.5</v>
      </c>
      <c r="K25" s="51">
        <v>2205056.6</v>
      </c>
      <c r="L25" s="51"/>
      <c r="M25" s="51">
        <f t="shared" si="2"/>
        <v>2205056.6</v>
      </c>
      <c r="N25" s="51"/>
      <c r="O25" s="51">
        <f t="shared" si="3"/>
        <v>2205056.6</v>
      </c>
      <c r="P25" s="52">
        <f t="shared" si="4"/>
        <v>2878225.1</v>
      </c>
      <c r="R25" s="107"/>
    </row>
    <row r="26" spans="1:18" x14ac:dyDescent="0.25">
      <c r="A26" s="53"/>
      <c r="B26" s="49">
        <v>8</v>
      </c>
      <c r="C26" s="60"/>
      <c r="D26" s="51"/>
      <c r="E26" s="51">
        <v>398831.50000000006</v>
      </c>
      <c r="F26" s="51">
        <v>211233.59999999998</v>
      </c>
      <c r="G26" s="116">
        <v>91855.6</v>
      </c>
      <c r="H26" s="104">
        <f t="shared" si="0"/>
        <v>701920.70000000007</v>
      </c>
      <c r="I26" s="51"/>
      <c r="J26" s="51">
        <f t="shared" si="1"/>
        <v>701920.70000000007</v>
      </c>
      <c r="K26" s="51">
        <v>2196206.2000000002</v>
      </c>
      <c r="L26" s="51"/>
      <c r="M26" s="51">
        <f t="shared" si="2"/>
        <v>2196206.2000000002</v>
      </c>
      <c r="N26" s="51"/>
      <c r="O26" s="51">
        <f t="shared" si="3"/>
        <v>2196206.2000000002</v>
      </c>
      <c r="P26" s="52">
        <f t="shared" si="4"/>
        <v>2898126.9000000004</v>
      </c>
      <c r="R26" s="107"/>
    </row>
    <row r="27" spans="1:18" x14ac:dyDescent="0.25">
      <c r="A27" s="53"/>
      <c r="B27" s="49">
        <v>9</v>
      </c>
      <c r="C27" s="60"/>
      <c r="D27" s="51"/>
      <c r="E27" s="51">
        <v>272024.7</v>
      </c>
      <c r="F27" s="51">
        <v>184344</v>
      </c>
      <c r="G27" s="116">
        <v>92654.799999999988</v>
      </c>
      <c r="H27" s="104">
        <f t="shared" si="0"/>
        <v>549023.5</v>
      </c>
      <c r="I27" s="51"/>
      <c r="J27" s="51">
        <f t="shared" si="1"/>
        <v>549023.5</v>
      </c>
      <c r="K27" s="51">
        <v>1870947.9</v>
      </c>
      <c r="L27" s="51"/>
      <c r="M27" s="51">
        <f>K27+L27</f>
        <v>1870947.9</v>
      </c>
      <c r="N27" s="51"/>
      <c r="O27" s="51">
        <f t="shared" si="3"/>
        <v>1870947.9</v>
      </c>
      <c r="P27" s="52">
        <f t="shared" si="4"/>
        <v>2419971.4</v>
      </c>
      <c r="R27" s="107"/>
    </row>
    <row r="28" spans="1:18" x14ac:dyDescent="0.25">
      <c r="A28" s="53"/>
      <c r="B28" s="49">
        <v>10</v>
      </c>
      <c r="C28" s="60"/>
      <c r="D28" s="51"/>
      <c r="E28" s="51">
        <v>339070.39999999997</v>
      </c>
      <c r="F28" s="51">
        <v>266084.09999999998</v>
      </c>
      <c r="G28" s="116">
        <v>147800.4</v>
      </c>
      <c r="H28" s="104">
        <f>SUM(E28:G28)</f>
        <v>752954.9</v>
      </c>
      <c r="I28" s="51"/>
      <c r="J28" s="51">
        <f>H28+I28</f>
        <v>752954.9</v>
      </c>
      <c r="K28" s="51">
        <v>2645817.5</v>
      </c>
      <c r="L28" s="51"/>
      <c r="M28" s="51">
        <f>K28+L28</f>
        <v>2645817.5</v>
      </c>
      <c r="N28" s="51"/>
      <c r="O28" s="51">
        <f>M28+N28</f>
        <v>2645817.5</v>
      </c>
      <c r="P28" s="52">
        <f>J28+O28</f>
        <v>3398772.4</v>
      </c>
      <c r="R28" s="107"/>
    </row>
    <row r="29" spans="1:18" x14ac:dyDescent="0.25">
      <c r="A29" s="53"/>
      <c r="B29" s="49">
        <v>11</v>
      </c>
      <c r="C29" s="60"/>
      <c r="D29" s="51"/>
      <c r="E29" s="51">
        <v>291649.80000000005</v>
      </c>
      <c r="F29" s="52">
        <v>208753.90000000002</v>
      </c>
      <c r="G29" s="116">
        <v>107121.99999999999</v>
      </c>
      <c r="H29" s="104">
        <f>SUM(E29:G29)</f>
        <v>607525.70000000007</v>
      </c>
      <c r="I29" s="51"/>
      <c r="J29" s="51">
        <f>H29+I29</f>
        <v>607525.70000000007</v>
      </c>
      <c r="K29" s="51">
        <v>2369342</v>
      </c>
      <c r="L29" s="51"/>
      <c r="M29" s="51">
        <f>K29+L29</f>
        <v>2369342</v>
      </c>
      <c r="N29" s="51"/>
      <c r="O29" s="51">
        <f>M29+N29</f>
        <v>2369342</v>
      </c>
      <c r="P29" s="52">
        <f>J29+O29</f>
        <v>2976867.7</v>
      </c>
      <c r="R29" s="107"/>
    </row>
    <row r="30" spans="1:18" x14ac:dyDescent="0.25">
      <c r="A30" s="55"/>
      <c r="B30" s="56">
        <v>12</v>
      </c>
      <c r="C30" s="106"/>
      <c r="D30" s="59"/>
      <c r="E30" s="59">
        <v>510415</v>
      </c>
      <c r="F30" s="59">
        <v>206265.69999999998</v>
      </c>
      <c r="G30" s="115">
        <v>112853</v>
      </c>
      <c r="H30" s="112">
        <f>SUM(E30:G30)</f>
        <v>829533.7</v>
      </c>
      <c r="I30" s="59"/>
      <c r="J30" s="59">
        <f>H30+I30</f>
        <v>829533.7</v>
      </c>
      <c r="K30" s="59">
        <v>2447490.1</v>
      </c>
      <c r="L30" s="59"/>
      <c r="M30" s="59">
        <f>K30+L30</f>
        <v>2447490.1</v>
      </c>
      <c r="N30" s="59"/>
      <c r="O30" s="58">
        <f>M30+N30</f>
        <v>2447490.1</v>
      </c>
      <c r="P30" s="59">
        <f>J30+O30</f>
        <v>3277023.8</v>
      </c>
      <c r="R30" s="108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5"/>
      <c r="E32" s="78"/>
      <c r="F32" s="78"/>
      <c r="G32" s="78"/>
      <c r="H32" s="88"/>
      <c r="I32" s="88"/>
      <c r="J32" s="88"/>
      <c r="K32" s="77"/>
      <c r="L32" s="88"/>
      <c r="M32" s="88"/>
      <c r="N32" s="88"/>
      <c r="O32" s="88"/>
      <c r="P32" s="88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8"/>
      <c r="F45" s="108"/>
      <c r="G45" s="108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43" customWidth="1"/>
    <col min="2" max="3" width="3.125" style="643" customWidth="1"/>
    <col min="4" max="4" width="11.5" style="643" customWidth="1"/>
    <col min="5" max="5" width="8.625" style="643" customWidth="1"/>
    <col min="6" max="6" width="11.5" style="643" customWidth="1"/>
    <col min="7" max="7" width="8.625" style="643" customWidth="1"/>
    <col min="8" max="8" width="11.5" style="643" customWidth="1"/>
    <col min="9" max="9" width="8.625" style="643" customWidth="1"/>
    <col min="10" max="10" width="11.5" style="643" customWidth="1"/>
    <col min="11" max="11" width="8.625" style="643" customWidth="1"/>
    <col min="12" max="12" width="11.5" style="643" customWidth="1"/>
    <col min="13" max="13" width="8.625" style="643" customWidth="1"/>
    <col min="14" max="14" width="11.5" style="643" customWidth="1"/>
    <col min="15" max="15" width="8.625" style="643" customWidth="1"/>
    <col min="16" max="16384" width="7.5" style="643"/>
  </cols>
  <sheetData>
    <row r="1" spans="1:16" ht="21" customHeight="1" x14ac:dyDescent="0.15">
      <c r="A1" s="641" t="s">
        <v>464</v>
      </c>
      <c r="B1" s="728" t="s">
        <v>465</v>
      </c>
      <c r="C1" s="728"/>
      <c r="D1" s="728"/>
      <c r="E1" s="728"/>
      <c r="F1" s="728"/>
      <c r="G1" s="641" t="s">
        <v>466</v>
      </c>
      <c r="H1" s="642"/>
    </row>
    <row r="2" spans="1:16" ht="9.75" customHeight="1" x14ac:dyDescent="0.15">
      <c r="O2" s="643" t="s">
        <v>467</v>
      </c>
    </row>
    <row r="3" spans="1:16" ht="5.25" customHeight="1" x14ac:dyDescent="0.15"/>
    <row r="4" spans="1:16" ht="26.25" customHeight="1" x14ac:dyDescent="0.15">
      <c r="A4" s="644"/>
      <c r="B4" s="645" t="s">
        <v>468</v>
      </c>
      <c r="C4" s="646"/>
      <c r="D4" s="647" t="s">
        <v>469</v>
      </c>
      <c r="E4" s="648"/>
      <c r="F4" s="647" t="s">
        <v>470</v>
      </c>
      <c r="G4" s="648"/>
      <c r="H4" s="647" t="s">
        <v>471</v>
      </c>
      <c r="I4" s="648"/>
      <c r="J4" s="647" t="s">
        <v>472</v>
      </c>
      <c r="K4" s="648"/>
      <c r="L4" s="647" t="s">
        <v>473</v>
      </c>
      <c r="M4" s="648"/>
      <c r="N4" s="647" t="s">
        <v>474</v>
      </c>
      <c r="O4" s="648"/>
      <c r="P4" s="642"/>
    </row>
    <row r="5" spans="1:16" ht="17.25" customHeight="1" x14ac:dyDescent="0.15">
      <c r="A5" s="649" t="s">
        <v>475</v>
      </c>
      <c r="B5" s="650"/>
      <c r="C5" s="651"/>
      <c r="D5" s="652" t="s">
        <v>476</v>
      </c>
      <c r="E5" s="652" t="s">
        <v>477</v>
      </c>
      <c r="F5" s="652" t="s">
        <v>476</v>
      </c>
      <c r="G5" s="652" t="s">
        <v>477</v>
      </c>
      <c r="H5" s="652" t="s">
        <v>476</v>
      </c>
      <c r="I5" s="652" t="s">
        <v>477</v>
      </c>
      <c r="J5" s="652" t="s">
        <v>476</v>
      </c>
      <c r="K5" s="652" t="s">
        <v>477</v>
      </c>
      <c r="L5" s="652" t="s">
        <v>476</v>
      </c>
      <c r="M5" s="652" t="s">
        <v>477</v>
      </c>
      <c r="N5" s="652" t="s">
        <v>476</v>
      </c>
      <c r="O5" s="652" t="s">
        <v>477</v>
      </c>
      <c r="P5" s="642"/>
    </row>
    <row r="6" spans="1:16" ht="17.25" customHeight="1" x14ac:dyDescent="0.15">
      <c r="A6" s="653" t="s">
        <v>0</v>
      </c>
      <c r="B6" s="654">
        <v>12</v>
      </c>
      <c r="C6" s="655" t="s">
        <v>1</v>
      </c>
      <c r="D6" s="656">
        <v>115343.2</v>
      </c>
      <c r="E6" s="656">
        <v>385.8</v>
      </c>
      <c r="F6" s="656">
        <v>43074.5</v>
      </c>
      <c r="G6" s="656">
        <v>144.1</v>
      </c>
      <c r="H6" s="656">
        <v>24458.5</v>
      </c>
      <c r="I6" s="656">
        <v>81.8</v>
      </c>
      <c r="J6" s="656">
        <v>22777.3</v>
      </c>
      <c r="K6" s="656">
        <v>76.2</v>
      </c>
      <c r="L6" s="656">
        <v>10377.9</v>
      </c>
      <c r="M6" s="656">
        <v>34.700000000000003</v>
      </c>
      <c r="N6" s="656">
        <v>14655</v>
      </c>
      <c r="O6" s="656">
        <v>49</v>
      </c>
      <c r="P6" s="642"/>
    </row>
    <row r="7" spans="1:16" ht="17.25" customHeight="1" x14ac:dyDescent="0.15">
      <c r="A7" s="653"/>
      <c r="B7" s="654">
        <v>13</v>
      </c>
      <c r="C7" s="657"/>
      <c r="D7" s="658">
        <v>95428.1</v>
      </c>
      <c r="E7" s="658">
        <v>321.3</v>
      </c>
      <c r="F7" s="658">
        <v>29264.6</v>
      </c>
      <c r="G7" s="658">
        <v>98.5</v>
      </c>
      <c r="H7" s="658">
        <v>22538</v>
      </c>
      <c r="I7" s="658">
        <v>75.900000000000006</v>
      </c>
      <c r="J7" s="658">
        <v>20524.3</v>
      </c>
      <c r="K7" s="658">
        <v>69.099999999999994</v>
      </c>
      <c r="L7" s="658">
        <v>10411.6</v>
      </c>
      <c r="M7" s="658">
        <v>35.1</v>
      </c>
      <c r="N7" s="658">
        <v>12689.6</v>
      </c>
      <c r="O7" s="658">
        <v>42.7</v>
      </c>
      <c r="P7" s="642"/>
    </row>
    <row r="8" spans="1:16" ht="17.25" customHeight="1" x14ac:dyDescent="0.15">
      <c r="A8" s="653"/>
      <c r="B8" s="654">
        <v>14</v>
      </c>
      <c r="C8" s="657"/>
      <c r="D8" s="658">
        <v>83990.6</v>
      </c>
      <c r="E8" s="658">
        <v>287.60000000000002</v>
      </c>
      <c r="F8" s="658">
        <v>28004.7</v>
      </c>
      <c r="G8" s="658">
        <v>95.9</v>
      </c>
      <c r="H8" s="658">
        <v>19049.900000000001</v>
      </c>
      <c r="I8" s="658">
        <v>65.2</v>
      </c>
      <c r="J8" s="658">
        <v>12400.2</v>
      </c>
      <c r="K8" s="658">
        <v>42.5</v>
      </c>
      <c r="L8" s="658">
        <v>10491.8</v>
      </c>
      <c r="M8" s="658">
        <v>35.9</v>
      </c>
      <c r="N8" s="658">
        <v>14044</v>
      </c>
      <c r="O8" s="658">
        <v>48.1</v>
      </c>
      <c r="P8" s="642"/>
    </row>
    <row r="9" spans="1:16" ht="17.25" customHeight="1" x14ac:dyDescent="0.15">
      <c r="A9" s="653"/>
      <c r="B9" s="654">
        <v>15</v>
      </c>
      <c r="C9" s="657"/>
      <c r="D9" s="658">
        <v>78703.199999999997</v>
      </c>
      <c r="E9" s="658">
        <v>266.8</v>
      </c>
      <c r="F9" s="658">
        <v>26216.400000000001</v>
      </c>
      <c r="G9" s="658">
        <v>88.9</v>
      </c>
      <c r="H9" s="658">
        <v>16989.3</v>
      </c>
      <c r="I9" s="658">
        <v>57.6</v>
      </c>
      <c r="J9" s="658">
        <v>13064</v>
      </c>
      <c r="K9" s="658">
        <v>44.3</v>
      </c>
      <c r="L9" s="658">
        <v>8868</v>
      </c>
      <c r="M9" s="658">
        <v>30.1</v>
      </c>
      <c r="N9" s="658">
        <v>13565.5</v>
      </c>
      <c r="O9" s="658">
        <v>46</v>
      </c>
      <c r="P9" s="642"/>
    </row>
    <row r="10" spans="1:16" ht="17.25" customHeight="1" x14ac:dyDescent="0.15">
      <c r="A10" s="653"/>
      <c r="B10" s="654">
        <v>16</v>
      </c>
      <c r="C10" s="657"/>
      <c r="D10" s="658">
        <v>71151.899999999994</v>
      </c>
      <c r="E10" s="658">
        <v>244.5</v>
      </c>
      <c r="F10" s="658">
        <v>24839.5</v>
      </c>
      <c r="G10" s="658">
        <v>85.4</v>
      </c>
      <c r="H10" s="658">
        <v>14871.8</v>
      </c>
      <c r="I10" s="658">
        <v>51.1</v>
      </c>
      <c r="J10" s="658">
        <v>9213.4</v>
      </c>
      <c r="K10" s="658">
        <v>31.7</v>
      </c>
      <c r="L10" s="658">
        <v>8782.5</v>
      </c>
      <c r="M10" s="658">
        <v>30.2</v>
      </c>
      <c r="N10" s="658">
        <v>13444.7</v>
      </c>
      <c r="O10" s="658">
        <v>46.2</v>
      </c>
      <c r="P10" s="642"/>
    </row>
    <row r="11" spans="1:16" ht="17.25" customHeight="1" x14ac:dyDescent="0.15">
      <c r="A11" s="653"/>
      <c r="B11" s="654">
        <v>17</v>
      </c>
      <c r="C11" s="657"/>
      <c r="D11" s="658">
        <v>75701.100000000006</v>
      </c>
      <c r="E11" s="658">
        <v>258.39999999999998</v>
      </c>
      <c r="F11" s="658">
        <v>24935.200000000001</v>
      </c>
      <c r="G11" s="658">
        <v>85.1</v>
      </c>
      <c r="H11" s="658">
        <v>16495.3</v>
      </c>
      <c r="I11" s="658">
        <v>56.3</v>
      </c>
      <c r="J11" s="658">
        <v>8273.1</v>
      </c>
      <c r="K11" s="658">
        <v>28.2</v>
      </c>
      <c r="L11" s="658">
        <v>10254.6</v>
      </c>
      <c r="M11" s="658">
        <v>35</v>
      </c>
      <c r="N11" s="658">
        <v>15742.9</v>
      </c>
      <c r="O11" s="658">
        <v>53.7</v>
      </c>
      <c r="P11" s="642"/>
    </row>
    <row r="12" spans="1:16" ht="17.25" customHeight="1" x14ac:dyDescent="0.15">
      <c r="A12" s="653"/>
      <c r="B12" s="654">
        <v>18</v>
      </c>
      <c r="C12" s="657"/>
      <c r="D12" s="658">
        <v>81950.600000000006</v>
      </c>
      <c r="E12" s="658">
        <v>279.7</v>
      </c>
      <c r="F12" s="658">
        <v>25202</v>
      </c>
      <c r="G12" s="658">
        <v>86</v>
      </c>
      <c r="H12" s="658">
        <v>19985.5</v>
      </c>
      <c r="I12" s="658">
        <v>68.2</v>
      </c>
      <c r="J12" s="658">
        <v>8647.2999999999993</v>
      </c>
      <c r="K12" s="658">
        <v>29.5</v>
      </c>
      <c r="L12" s="658">
        <v>10711.5</v>
      </c>
      <c r="M12" s="658">
        <v>36.6</v>
      </c>
      <c r="N12" s="658">
        <v>17404.3</v>
      </c>
      <c r="O12" s="658">
        <v>59.4</v>
      </c>
      <c r="P12" s="642"/>
    </row>
    <row r="13" spans="1:16" ht="17.25" customHeight="1" x14ac:dyDescent="0.15">
      <c r="A13" s="653"/>
      <c r="B13" s="654">
        <v>19</v>
      </c>
      <c r="C13" s="657"/>
      <c r="D13" s="658">
        <v>77269.7</v>
      </c>
      <c r="E13" s="658">
        <v>263.7</v>
      </c>
      <c r="F13" s="658">
        <v>22706</v>
      </c>
      <c r="G13" s="658">
        <v>77.5</v>
      </c>
      <c r="H13" s="658">
        <v>19480.900000000001</v>
      </c>
      <c r="I13" s="658">
        <v>66.5</v>
      </c>
      <c r="J13" s="658">
        <v>7071.7</v>
      </c>
      <c r="K13" s="658">
        <v>24.1</v>
      </c>
      <c r="L13" s="658">
        <v>10633.2</v>
      </c>
      <c r="M13" s="658">
        <v>36.299999999999997</v>
      </c>
      <c r="N13" s="658">
        <v>17377.900000000001</v>
      </c>
      <c r="O13" s="658">
        <v>59.3</v>
      </c>
      <c r="P13" s="642"/>
    </row>
    <row r="14" spans="1:16" ht="17.25" customHeight="1" x14ac:dyDescent="0.15">
      <c r="A14" s="653"/>
      <c r="B14" s="654">
        <v>20</v>
      </c>
      <c r="C14" s="657"/>
      <c r="D14" s="658">
        <v>77813.2</v>
      </c>
      <c r="E14" s="658">
        <v>268.3</v>
      </c>
      <c r="F14" s="658">
        <v>23730.1</v>
      </c>
      <c r="G14" s="658">
        <v>81.8</v>
      </c>
      <c r="H14" s="658">
        <v>18269.7</v>
      </c>
      <c r="I14" s="658">
        <v>63</v>
      </c>
      <c r="J14" s="658">
        <v>6551.5</v>
      </c>
      <c r="K14" s="658">
        <v>22.6</v>
      </c>
      <c r="L14" s="658">
        <v>12611.9</v>
      </c>
      <c r="M14" s="658">
        <v>43.5</v>
      </c>
      <c r="N14" s="658">
        <v>16650</v>
      </c>
      <c r="O14" s="658">
        <v>57.4</v>
      </c>
      <c r="P14" s="642"/>
    </row>
    <row r="15" spans="1:16" ht="17.25" customHeight="1" x14ac:dyDescent="0.15">
      <c r="A15" s="653"/>
      <c r="B15" s="654">
        <v>21</v>
      </c>
      <c r="C15" s="657"/>
      <c r="D15" s="658">
        <v>81887.5</v>
      </c>
      <c r="E15" s="658">
        <v>280.39999999999998</v>
      </c>
      <c r="F15" s="658">
        <v>24256.2</v>
      </c>
      <c r="G15" s="658">
        <v>83.1</v>
      </c>
      <c r="H15" s="658">
        <v>19630.099999999999</v>
      </c>
      <c r="I15" s="658">
        <v>67.2</v>
      </c>
      <c r="J15" s="658">
        <v>6553.5</v>
      </c>
      <c r="K15" s="658">
        <v>22.4</v>
      </c>
      <c r="L15" s="658">
        <v>13278.8</v>
      </c>
      <c r="M15" s="658">
        <v>45.5</v>
      </c>
      <c r="N15" s="658">
        <v>18168.900000000001</v>
      </c>
      <c r="O15" s="658">
        <v>62.2</v>
      </c>
      <c r="P15" s="642"/>
    </row>
    <row r="16" spans="1:16" ht="17.25" customHeight="1" x14ac:dyDescent="0.15">
      <c r="A16" s="653"/>
      <c r="B16" s="654">
        <v>22</v>
      </c>
      <c r="C16" s="657"/>
      <c r="D16" s="658">
        <v>84015.5</v>
      </c>
      <c r="E16" s="658">
        <v>286.7</v>
      </c>
      <c r="F16" s="658">
        <v>23632.5</v>
      </c>
      <c r="G16" s="658">
        <v>80.7</v>
      </c>
      <c r="H16" s="658">
        <v>18810.7</v>
      </c>
      <c r="I16" s="658">
        <v>64.2</v>
      </c>
      <c r="J16" s="658">
        <v>7006.4</v>
      </c>
      <c r="K16" s="658">
        <v>23.9</v>
      </c>
      <c r="L16" s="658">
        <v>14226.4</v>
      </c>
      <c r="M16" s="658">
        <v>48.6</v>
      </c>
      <c r="N16" s="658">
        <v>20339.5</v>
      </c>
      <c r="O16" s="658">
        <v>69.400000000000006</v>
      </c>
      <c r="P16" s="642"/>
    </row>
    <row r="17" spans="1:16" ht="17.25" customHeight="1" x14ac:dyDescent="0.15">
      <c r="A17" s="659"/>
      <c r="B17" s="660">
        <v>23</v>
      </c>
      <c r="C17" s="661"/>
      <c r="D17" s="662">
        <v>81789.7</v>
      </c>
      <c r="E17" s="662">
        <v>279.10000000000002</v>
      </c>
      <c r="F17" s="662">
        <v>22699</v>
      </c>
      <c r="G17" s="662">
        <v>77.5</v>
      </c>
      <c r="H17" s="662">
        <v>17128.2</v>
      </c>
      <c r="I17" s="662">
        <v>58.5</v>
      </c>
      <c r="J17" s="662">
        <v>7160.9</v>
      </c>
      <c r="K17" s="662">
        <v>24.4</v>
      </c>
      <c r="L17" s="662">
        <v>15881.4</v>
      </c>
      <c r="M17" s="662">
        <v>54.2</v>
      </c>
      <c r="N17" s="662">
        <v>18920.2</v>
      </c>
      <c r="O17" s="662">
        <v>64.599999999999994</v>
      </c>
      <c r="P17" s="642"/>
    </row>
    <row r="18" spans="1:16" ht="17.25" customHeight="1" x14ac:dyDescent="0.15">
      <c r="A18" s="663" t="s">
        <v>478</v>
      </c>
      <c r="B18" s="654">
        <v>10</v>
      </c>
      <c r="C18" s="655" t="s">
        <v>456</v>
      </c>
      <c r="D18" s="656">
        <v>6542.1</v>
      </c>
      <c r="E18" s="656">
        <v>261.7</v>
      </c>
      <c r="F18" s="656">
        <v>1897.4</v>
      </c>
      <c r="G18" s="656">
        <v>75.900000000000006</v>
      </c>
      <c r="H18" s="656">
        <v>1344</v>
      </c>
      <c r="I18" s="656">
        <v>53.8</v>
      </c>
      <c r="J18" s="656">
        <v>552.1</v>
      </c>
      <c r="K18" s="656">
        <v>22.1</v>
      </c>
      <c r="L18" s="656">
        <v>1283.4000000000001</v>
      </c>
      <c r="M18" s="656">
        <v>51.3</v>
      </c>
      <c r="N18" s="656">
        <v>1465.4</v>
      </c>
      <c r="O18" s="656">
        <v>58.6</v>
      </c>
      <c r="P18" s="642"/>
    </row>
    <row r="19" spans="1:16" ht="17.25" customHeight="1" x14ac:dyDescent="0.15">
      <c r="A19" s="663"/>
      <c r="B19" s="654">
        <v>11</v>
      </c>
      <c r="C19" s="657"/>
      <c r="D19" s="658">
        <v>6709.3</v>
      </c>
      <c r="E19" s="658">
        <v>279.60000000000002</v>
      </c>
      <c r="F19" s="658">
        <v>1903.2</v>
      </c>
      <c r="G19" s="658">
        <v>79.3</v>
      </c>
      <c r="H19" s="658">
        <v>1460</v>
      </c>
      <c r="I19" s="658">
        <v>60.8</v>
      </c>
      <c r="J19" s="658">
        <v>533.9</v>
      </c>
      <c r="K19" s="658">
        <v>22.2</v>
      </c>
      <c r="L19" s="658">
        <v>1388.8</v>
      </c>
      <c r="M19" s="658">
        <v>57.9</v>
      </c>
      <c r="N19" s="658">
        <v>1423.4</v>
      </c>
      <c r="O19" s="658">
        <v>59.3</v>
      </c>
      <c r="P19" s="642"/>
    </row>
    <row r="20" spans="1:16" ht="17.25" customHeight="1" x14ac:dyDescent="0.15">
      <c r="A20" s="664"/>
      <c r="B20" s="665">
        <v>12</v>
      </c>
      <c r="C20" s="666"/>
      <c r="D20" s="667">
        <v>8625.1</v>
      </c>
      <c r="E20" s="667">
        <v>345</v>
      </c>
      <c r="F20" s="667">
        <v>3184.7</v>
      </c>
      <c r="G20" s="667">
        <v>127.4</v>
      </c>
      <c r="H20" s="667">
        <v>1580.5</v>
      </c>
      <c r="I20" s="667">
        <v>63.2</v>
      </c>
      <c r="J20" s="667">
        <v>624.70000000000005</v>
      </c>
      <c r="K20" s="667">
        <v>25</v>
      </c>
      <c r="L20" s="667">
        <v>1462.9</v>
      </c>
      <c r="M20" s="667">
        <v>58.5</v>
      </c>
      <c r="N20" s="667">
        <v>1772.2</v>
      </c>
      <c r="O20" s="667">
        <v>70.900000000000006</v>
      </c>
      <c r="P20" s="642"/>
    </row>
    <row r="21" spans="1:16" ht="17.25" customHeight="1" x14ac:dyDescent="0.15">
      <c r="A21" s="668" t="s">
        <v>455</v>
      </c>
      <c r="B21" s="669">
        <v>1</v>
      </c>
      <c r="C21" s="670" t="s">
        <v>456</v>
      </c>
      <c r="D21" s="671">
        <v>5472.9</v>
      </c>
      <c r="E21" s="671">
        <v>273.60000000000002</v>
      </c>
      <c r="F21" s="671">
        <v>1280.5</v>
      </c>
      <c r="G21" s="671">
        <v>64</v>
      </c>
      <c r="H21" s="671">
        <v>1253.8</v>
      </c>
      <c r="I21" s="671">
        <v>62.7</v>
      </c>
      <c r="J21" s="671">
        <v>436.5</v>
      </c>
      <c r="K21" s="671">
        <v>21.8</v>
      </c>
      <c r="L21" s="671">
        <v>1193.4000000000001</v>
      </c>
      <c r="M21" s="671">
        <v>59.7</v>
      </c>
      <c r="N21" s="671">
        <v>1308.7</v>
      </c>
      <c r="O21" s="671">
        <v>65.400000000000006</v>
      </c>
      <c r="P21" s="642"/>
    </row>
    <row r="22" spans="1:16" ht="17.25" customHeight="1" x14ac:dyDescent="0.15">
      <c r="A22" s="663"/>
      <c r="B22" s="654">
        <v>2</v>
      </c>
      <c r="C22" s="657"/>
      <c r="D22" s="658">
        <v>5699</v>
      </c>
      <c r="E22" s="658">
        <v>237.5</v>
      </c>
      <c r="F22" s="658">
        <v>1479.5</v>
      </c>
      <c r="G22" s="658">
        <v>61.7</v>
      </c>
      <c r="H22" s="658">
        <v>1265.0999999999999</v>
      </c>
      <c r="I22" s="658">
        <v>52.7</v>
      </c>
      <c r="J22" s="658">
        <v>439.7</v>
      </c>
      <c r="K22" s="658">
        <v>18.3</v>
      </c>
      <c r="L22" s="658">
        <v>1213</v>
      </c>
      <c r="M22" s="658">
        <v>50.6</v>
      </c>
      <c r="N22" s="658">
        <v>1301.7</v>
      </c>
      <c r="O22" s="658">
        <v>54.2</v>
      </c>
      <c r="P22" s="642"/>
    </row>
    <row r="23" spans="1:16" ht="17.25" customHeight="1" x14ac:dyDescent="0.15">
      <c r="A23" s="663"/>
      <c r="B23" s="654">
        <v>3</v>
      </c>
      <c r="C23" s="657"/>
      <c r="D23" s="658">
        <v>6376.1</v>
      </c>
      <c r="E23" s="658">
        <v>245.2</v>
      </c>
      <c r="F23" s="658">
        <v>1554.7</v>
      </c>
      <c r="G23" s="658">
        <v>59.8</v>
      </c>
      <c r="H23" s="658">
        <v>1369.8</v>
      </c>
      <c r="I23" s="658">
        <v>52.7</v>
      </c>
      <c r="J23" s="658">
        <v>571.79999999999995</v>
      </c>
      <c r="K23" s="658">
        <v>22</v>
      </c>
      <c r="L23" s="658">
        <v>1423.2</v>
      </c>
      <c r="M23" s="658">
        <v>54.7</v>
      </c>
      <c r="N23" s="658">
        <v>1456.6</v>
      </c>
      <c r="O23" s="658">
        <v>56</v>
      </c>
      <c r="P23" s="642"/>
    </row>
    <row r="24" spans="1:16" ht="17.25" customHeight="1" x14ac:dyDescent="0.15">
      <c r="A24" s="663"/>
      <c r="B24" s="654">
        <v>4</v>
      </c>
      <c r="C24" s="657"/>
      <c r="D24" s="658">
        <v>6420.5</v>
      </c>
      <c r="E24" s="658">
        <v>267.5</v>
      </c>
      <c r="F24" s="658">
        <v>1544.4</v>
      </c>
      <c r="G24" s="658">
        <v>64.400000000000006</v>
      </c>
      <c r="H24" s="658">
        <v>1367.8</v>
      </c>
      <c r="I24" s="658">
        <v>57</v>
      </c>
      <c r="J24" s="658">
        <v>585.9</v>
      </c>
      <c r="K24" s="658">
        <v>24.4</v>
      </c>
      <c r="L24" s="658">
        <v>1444.5</v>
      </c>
      <c r="M24" s="658">
        <v>60.2</v>
      </c>
      <c r="N24" s="658">
        <v>1477.9</v>
      </c>
      <c r="O24" s="658">
        <v>61.5</v>
      </c>
      <c r="P24" s="642"/>
    </row>
    <row r="25" spans="1:16" ht="17.25" customHeight="1" x14ac:dyDescent="0.15">
      <c r="A25" s="663"/>
      <c r="B25" s="654">
        <v>5</v>
      </c>
      <c r="C25" s="657"/>
      <c r="D25" s="658">
        <v>6296.5</v>
      </c>
      <c r="E25" s="658">
        <v>262.3</v>
      </c>
      <c r="F25" s="658">
        <v>1487.2</v>
      </c>
      <c r="G25" s="658">
        <v>62</v>
      </c>
      <c r="H25" s="658">
        <v>1454.8</v>
      </c>
      <c r="I25" s="658">
        <v>60.6</v>
      </c>
      <c r="J25" s="658">
        <v>560.29999999999995</v>
      </c>
      <c r="K25" s="658">
        <v>23.3</v>
      </c>
      <c r="L25" s="658">
        <v>1448.9</v>
      </c>
      <c r="M25" s="658">
        <v>60.3</v>
      </c>
      <c r="N25" s="658">
        <v>1345.3</v>
      </c>
      <c r="O25" s="658">
        <v>56.1</v>
      </c>
      <c r="P25" s="642"/>
    </row>
    <row r="26" spans="1:16" ht="17.25" customHeight="1" x14ac:dyDescent="0.15">
      <c r="A26" s="663"/>
      <c r="B26" s="654">
        <v>6</v>
      </c>
      <c r="C26" s="657"/>
      <c r="D26" s="658">
        <v>6215.4</v>
      </c>
      <c r="E26" s="658">
        <v>239.1</v>
      </c>
      <c r="F26" s="658">
        <v>1562.7</v>
      </c>
      <c r="G26" s="658">
        <v>60.1</v>
      </c>
      <c r="H26" s="658">
        <v>1316.9</v>
      </c>
      <c r="I26" s="658">
        <v>50.7</v>
      </c>
      <c r="J26" s="658">
        <v>600</v>
      </c>
      <c r="K26" s="658">
        <v>23.1</v>
      </c>
      <c r="L26" s="658">
        <v>1403.4</v>
      </c>
      <c r="M26" s="658">
        <v>54</v>
      </c>
      <c r="N26" s="658">
        <v>1332.4</v>
      </c>
      <c r="O26" s="658">
        <v>51.2</v>
      </c>
      <c r="P26" s="642"/>
    </row>
    <row r="27" spans="1:16" ht="17.25" customHeight="1" x14ac:dyDescent="0.15">
      <c r="A27" s="663"/>
      <c r="B27" s="654">
        <v>7</v>
      </c>
      <c r="C27" s="657"/>
      <c r="D27" s="658">
        <v>6055.8</v>
      </c>
      <c r="E27" s="658">
        <v>242.2</v>
      </c>
      <c r="F27" s="658">
        <v>1505.6</v>
      </c>
      <c r="G27" s="658">
        <v>60.2</v>
      </c>
      <c r="H27" s="658">
        <v>1352.2</v>
      </c>
      <c r="I27" s="658">
        <v>54.1</v>
      </c>
      <c r="J27" s="658">
        <v>563.1</v>
      </c>
      <c r="K27" s="658">
        <v>22.5</v>
      </c>
      <c r="L27" s="658">
        <v>1325.3</v>
      </c>
      <c r="M27" s="658">
        <v>53</v>
      </c>
      <c r="N27" s="658">
        <v>1309.5999999999999</v>
      </c>
      <c r="O27" s="658">
        <v>52.4</v>
      </c>
      <c r="P27" s="642"/>
    </row>
    <row r="28" spans="1:16" ht="17.25" customHeight="1" x14ac:dyDescent="0.15">
      <c r="A28" s="663"/>
      <c r="B28" s="654">
        <v>8</v>
      </c>
      <c r="C28" s="657"/>
      <c r="D28" s="658">
        <v>5784.5</v>
      </c>
      <c r="E28" s="658">
        <v>214.2</v>
      </c>
      <c r="F28" s="658">
        <v>1444.9</v>
      </c>
      <c r="G28" s="658">
        <v>53.5</v>
      </c>
      <c r="H28" s="658">
        <v>1218.3</v>
      </c>
      <c r="I28" s="658">
        <v>45.1</v>
      </c>
      <c r="J28" s="658">
        <v>518.5</v>
      </c>
      <c r="K28" s="658">
        <v>19.2</v>
      </c>
      <c r="L28" s="658">
        <v>1355.6</v>
      </c>
      <c r="M28" s="658">
        <v>50.2</v>
      </c>
      <c r="N28" s="658">
        <v>1247.2</v>
      </c>
      <c r="O28" s="658">
        <v>46.2</v>
      </c>
      <c r="P28" s="642"/>
    </row>
    <row r="29" spans="1:16" ht="17.25" customHeight="1" x14ac:dyDescent="0.15">
      <c r="A29" s="663"/>
      <c r="B29" s="654">
        <v>9</v>
      </c>
      <c r="C29" s="657"/>
      <c r="D29" s="658">
        <v>5692.8</v>
      </c>
      <c r="E29" s="658">
        <v>247.5</v>
      </c>
      <c r="F29" s="658">
        <v>1445.7</v>
      </c>
      <c r="G29" s="658">
        <v>62.9</v>
      </c>
      <c r="H29" s="658">
        <v>1208.3</v>
      </c>
      <c r="I29" s="658">
        <v>52.5</v>
      </c>
      <c r="J29" s="658">
        <v>517.4</v>
      </c>
      <c r="K29" s="658">
        <v>22.5</v>
      </c>
      <c r="L29" s="658">
        <v>1340.6</v>
      </c>
      <c r="M29" s="658">
        <v>58.3</v>
      </c>
      <c r="N29" s="658">
        <v>1180.8</v>
      </c>
      <c r="O29" s="658">
        <v>51.3</v>
      </c>
      <c r="P29" s="642"/>
    </row>
    <row r="30" spans="1:16" ht="14.25" customHeight="1" x14ac:dyDescent="0.15">
      <c r="A30" s="672"/>
      <c r="B30" s="673">
        <v>10</v>
      </c>
      <c r="C30" s="661"/>
      <c r="D30" s="662">
        <v>5892.5</v>
      </c>
      <c r="E30" s="662">
        <v>226.6</v>
      </c>
      <c r="F30" s="674">
        <v>1547.3</v>
      </c>
      <c r="G30" s="662">
        <v>59.5</v>
      </c>
      <c r="H30" s="662">
        <v>1212.4000000000001</v>
      </c>
      <c r="I30" s="662">
        <v>46.6</v>
      </c>
      <c r="J30" s="662">
        <v>577.4</v>
      </c>
      <c r="K30" s="662">
        <v>22.2</v>
      </c>
      <c r="L30" s="662">
        <v>1297.5999999999999</v>
      </c>
      <c r="M30" s="662">
        <v>49.9</v>
      </c>
      <c r="N30" s="662">
        <v>1257.8</v>
      </c>
      <c r="O30" s="674">
        <v>48.4</v>
      </c>
      <c r="P30" s="642"/>
    </row>
    <row r="31" spans="1:16" s="676" customFormat="1" ht="7.5" customHeight="1" x14ac:dyDescent="0.15">
      <c r="A31" s="654"/>
      <c r="B31" s="675"/>
    </row>
    <row r="32" spans="1:16" s="676" customFormat="1" ht="14.25" customHeight="1" x14ac:dyDescent="0.15">
      <c r="A32" s="677" t="s">
        <v>479</v>
      </c>
      <c r="B32" s="675">
        <v>1</v>
      </c>
      <c r="C32" s="676" t="s">
        <v>480</v>
      </c>
    </row>
    <row r="33" spans="1:16" s="676" customFormat="1" ht="14.25" customHeight="1" x14ac:dyDescent="0.15">
      <c r="A33" s="677"/>
      <c r="B33" s="675">
        <v>2</v>
      </c>
      <c r="C33" s="676" t="s">
        <v>481</v>
      </c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</row>
    <row r="34" spans="1:16" s="676" customFormat="1" ht="14.25" customHeight="1" x14ac:dyDescent="0.15">
      <c r="A34" s="677"/>
      <c r="B34" s="675">
        <v>3</v>
      </c>
      <c r="C34" s="676" t="s">
        <v>482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81" customWidth="1"/>
    <col min="2" max="2" width="2.5" style="681" customWidth="1"/>
    <col min="3" max="3" width="9" style="681"/>
    <col min="4" max="4" width="8" style="681" customWidth="1"/>
    <col min="5" max="5" width="9" style="681" customWidth="1"/>
    <col min="6" max="6" width="9.5" style="681" customWidth="1"/>
    <col min="7" max="8" width="9" style="681"/>
    <col min="9" max="9" width="10" style="681" customWidth="1"/>
    <col min="10" max="16384" width="9" style="681"/>
  </cols>
  <sheetData>
    <row r="18" spans="6:12" x14ac:dyDescent="0.15">
      <c r="F18" s="678"/>
      <c r="G18" s="679"/>
      <c r="H18" s="679"/>
      <c r="I18" s="679"/>
      <c r="J18" s="679"/>
      <c r="K18" s="679"/>
      <c r="L18" s="680"/>
    </row>
    <row r="19" spans="6:12" x14ac:dyDescent="0.15">
      <c r="F19" s="682"/>
      <c r="G19" s="683"/>
      <c r="H19" s="683"/>
      <c r="I19" s="683" t="s">
        <v>483</v>
      </c>
      <c r="J19" s="683"/>
      <c r="K19" s="683"/>
      <c r="L19" s="684"/>
    </row>
    <row r="20" spans="6:12" x14ac:dyDescent="0.15">
      <c r="F20" s="682"/>
      <c r="G20" s="683"/>
      <c r="H20" s="683"/>
      <c r="I20" s="683"/>
      <c r="J20" s="683"/>
      <c r="K20" s="683"/>
      <c r="L20" s="684"/>
    </row>
    <row r="21" spans="6:12" x14ac:dyDescent="0.15">
      <c r="F21" s="682"/>
      <c r="G21" s="683"/>
      <c r="H21" s="34" t="s">
        <v>493</v>
      </c>
      <c r="I21" s="683"/>
      <c r="J21" s="683"/>
      <c r="K21" s="683"/>
      <c r="L21" s="684"/>
    </row>
    <row r="22" spans="6:12" x14ac:dyDescent="0.15">
      <c r="F22" s="682"/>
      <c r="G22" s="683"/>
      <c r="H22" s="683"/>
      <c r="I22" s="683"/>
      <c r="J22" s="683"/>
      <c r="K22" s="683"/>
      <c r="L22" s="684"/>
    </row>
    <row r="23" spans="6:12" x14ac:dyDescent="0.15">
      <c r="F23" s="682"/>
      <c r="G23" s="683"/>
      <c r="H23" s="683" t="s">
        <v>484</v>
      </c>
      <c r="I23" s="683"/>
      <c r="J23" s="683"/>
      <c r="K23" s="683"/>
      <c r="L23" s="684"/>
    </row>
    <row r="24" spans="6:12" x14ac:dyDescent="0.15">
      <c r="F24" s="682"/>
      <c r="G24" s="683"/>
      <c r="H24" s="683"/>
      <c r="I24" s="683"/>
      <c r="J24" s="683"/>
      <c r="K24" s="683"/>
      <c r="L24" s="684"/>
    </row>
    <row r="25" spans="6:12" x14ac:dyDescent="0.15">
      <c r="F25" s="682"/>
      <c r="G25" s="683" t="s">
        <v>485</v>
      </c>
      <c r="H25" s="683"/>
      <c r="I25" s="683"/>
      <c r="J25" s="683"/>
      <c r="K25" s="683"/>
      <c r="L25" s="684"/>
    </row>
    <row r="26" spans="6:12" x14ac:dyDescent="0.15">
      <c r="F26" s="682"/>
      <c r="G26" s="683" t="s">
        <v>486</v>
      </c>
      <c r="H26" s="683"/>
      <c r="I26" s="683"/>
      <c r="J26" s="683"/>
      <c r="K26" s="683"/>
      <c r="L26" s="684"/>
    </row>
    <row r="27" spans="6:12" x14ac:dyDescent="0.15">
      <c r="F27" s="682"/>
      <c r="G27" s="683"/>
      <c r="H27" s="683"/>
      <c r="I27" s="683" t="s">
        <v>487</v>
      </c>
      <c r="J27" s="683"/>
      <c r="K27" s="683"/>
      <c r="L27" s="684"/>
    </row>
    <row r="28" spans="6:12" x14ac:dyDescent="0.15">
      <c r="F28" s="682"/>
      <c r="G28" s="683"/>
      <c r="H28" s="683"/>
      <c r="I28" s="683" t="s">
        <v>488</v>
      </c>
      <c r="J28" s="683"/>
      <c r="K28" s="683"/>
      <c r="L28" s="684"/>
    </row>
    <row r="29" spans="6:12" x14ac:dyDescent="0.15">
      <c r="F29" s="682"/>
      <c r="G29" s="683"/>
      <c r="H29" s="683"/>
      <c r="I29" s="683"/>
      <c r="J29" s="683"/>
      <c r="K29" s="683"/>
      <c r="L29" s="684"/>
    </row>
    <row r="30" spans="6:12" x14ac:dyDescent="0.15">
      <c r="F30" s="682"/>
      <c r="G30" s="683" t="s">
        <v>489</v>
      </c>
      <c r="H30" s="683"/>
      <c r="I30" s="683"/>
      <c r="J30" s="683"/>
      <c r="K30" s="683"/>
      <c r="L30" s="684"/>
    </row>
    <row r="31" spans="6:12" x14ac:dyDescent="0.15">
      <c r="F31" s="682"/>
      <c r="G31" s="683" t="s">
        <v>490</v>
      </c>
      <c r="H31" s="683"/>
      <c r="I31" s="683"/>
      <c r="J31" s="683"/>
      <c r="K31" s="683"/>
      <c r="L31" s="684"/>
    </row>
    <row r="32" spans="6:12" x14ac:dyDescent="0.15">
      <c r="F32" s="682"/>
      <c r="G32" s="683"/>
      <c r="H32" s="683"/>
      <c r="I32" s="683" t="s">
        <v>491</v>
      </c>
      <c r="J32" s="683"/>
      <c r="K32" s="683"/>
      <c r="L32" s="684"/>
    </row>
    <row r="33" spans="5:12" x14ac:dyDescent="0.15">
      <c r="F33" s="682"/>
      <c r="G33" s="683"/>
      <c r="H33" s="683"/>
      <c r="I33" s="683" t="s">
        <v>492</v>
      </c>
      <c r="J33" s="683"/>
      <c r="K33" s="683"/>
      <c r="L33" s="684"/>
    </row>
    <row r="34" spans="5:12" x14ac:dyDescent="0.15">
      <c r="F34" s="685"/>
      <c r="G34" s="686"/>
      <c r="H34" s="686"/>
      <c r="I34" s="686"/>
      <c r="J34" s="686"/>
      <c r="K34" s="686"/>
      <c r="L34" s="687"/>
    </row>
    <row r="35" spans="5:12" ht="8.25" customHeight="1" x14ac:dyDescent="0.15"/>
    <row r="36" spans="5:12" x14ac:dyDescent="0.15">
      <c r="E36" s="683"/>
      <c r="F36" s="683"/>
      <c r="G36" s="683"/>
      <c r="H36" s="683"/>
      <c r="I36" s="683"/>
    </row>
    <row r="37" spans="5:12" x14ac:dyDescent="0.15">
      <c r="E37" s="683"/>
      <c r="F37" s="683"/>
      <c r="G37" s="683"/>
      <c r="H37" s="683"/>
      <c r="I37" s="683"/>
    </row>
    <row r="38" spans="5:12" x14ac:dyDescent="0.15">
      <c r="E38" s="683"/>
      <c r="F38" s="683"/>
      <c r="G38" s="683"/>
      <c r="H38" s="683"/>
      <c r="I38" s="683"/>
    </row>
    <row r="39" spans="5:12" x14ac:dyDescent="0.15">
      <c r="E39" s="683"/>
      <c r="F39" s="683"/>
      <c r="G39" s="683"/>
      <c r="H39" s="683"/>
      <c r="I39" s="683"/>
    </row>
    <row r="40" spans="5:12" x14ac:dyDescent="0.15">
      <c r="E40" s="683"/>
      <c r="F40" s="683"/>
      <c r="G40" s="683"/>
      <c r="H40" s="683"/>
      <c r="I40" s="683"/>
    </row>
    <row r="41" spans="5:12" x14ac:dyDescent="0.15">
      <c r="E41" s="683"/>
      <c r="F41" s="683"/>
      <c r="G41" s="683"/>
      <c r="H41" s="683"/>
      <c r="I41" s="683"/>
    </row>
    <row r="42" spans="5:12" x14ac:dyDescent="0.15">
      <c r="E42" s="683"/>
      <c r="F42" s="683"/>
      <c r="G42" s="683"/>
      <c r="H42" s="683"/>
      <c r="I42" s="683"/>
    </row>
    <row r="43" spans="5:12" x14ac:dyDescent="0.15">
      <c r="E43" s="683"/>
      <c r="F43" s="683"/>
      <c r="G43" s="683"/>
      <c r="H43" s="683"/>
      <c r="I43" s="683"/>
    </row>
    <row r="44" spans="5:12" x14ac:dyDescent="0.15">
      <c r="E44" s="683"/>
      <c r="F44" s="683"/>
      <c r="G44" s="683"/>
      <c r="H44" s="683"/>
      <c r="I44" s="683"/>
    </row>
    <row r="45" spans="5:12" x14ac:dyDescent="0.15">
      <c r="E45" s="683"/>
      <c r="F45" s="683"/>
      <c r="G45" s="683"/>
      <c r="H45" s="683"/>
      <c r="I45" s="683"/>
    </row>
    <row r="46" spans="5:12" x14ac:dyDescent="0.15">
      <c r="E46" s="683"/>
      <c r="F46" s="683"/>
      <c r="G46" s="683"/>
      <c r="H46" s="683"/>
      <c r="I46" s="683"/>
    </row>
    <row r="47" spans="5:12" x14ac:dyDescent="0.15">
      <c r="E47" s="683"/>
      <c r="F47" s="683"/>
      <c r="G47" s="683"/>
      <c r="H47" s="683"/>
      <c r="I47" s="683"/>
    </row>
    <row r="48" spans="5:12" x14ac:dyDescent="0.15">
      <c r="E48" s="683"/>
      <c r="F48" s="683"/>
      <c r="G48" s="683"/>
      <c r="H48" s="683"/>
      <c r="I48" s="683"/>
    </row>
    <row r="49" spans="5:9" x14ac:dyDescent="0.15">
      <c r="E49" s="683"/>
      <c r="F49" s="683"/>
      <c r="G49" s="683"/>
      <c r="H49" s="683"/>
      <c r="I49" s="683"/>
    </row>
    <row r="50" spans="5:9" ht="18.75" customHeight="1" x14ac:dyDescent="0.15">
      <c r="E50" s="683"/>
      <c r="F50" s="683"/>
      <c r="G50" s="683"/>
      <c r="H50" s="683"/>
      <c r="I50" s="683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46" ht="19.5" customHeight="1" x14ac:dyDescent="0.15">
      <c r="B1" s="132" t="s">
        <v>79</v>
      </c>
      <c r="C1" s="133"/>
    </row>
    <row r="2" spans="2:46" x14ac:dyDescent="0.15">
      <c r="B2" s="134" t="s">
        <v>80</v>
      </c>
      <c r="Z2" s="133"/>
    </row>
    <row r="3" spans="2:46" x14ac:dyDescent="0.15">
      <c r="B3" s="134" t="s">
        <v>81</v>
      </c>
      <c r="X3" s="135" t="s">
        <v>82</v>
      </c>
      <c r="Z3" s="133"/>
    </row>
    <row r="4" spans="2:46" ht="6" customHeight="1" x14ac:dyDescent="0.15">
      <c r="X4" s="135"/>
      <c r="Z4" s="133"/>
    </row>
    <row r="5" spans="2:46" ht="13.5" customHeight="1" x14ac:dyDescent="0.15">
      <c r="B5" s="136"/>
      <c r="C5" s="137" t="s">
        <v>83</v>
      </c>
      <c r="D5" s="138"/>
      <c r="E5" s="699" t="s">
        <v>84</v>
      </c>
      <c r="F5" s="700"/>
      <c r="G5" s="700"/>
      <c r="H5" s="701"/>
      <c r="I5" s="699" t="s">
        <v>85</v>
      </c>
      <c r="J5" s="700"/>
      <c r="K5" s="700"/>
      <c r="L5" s="701"/>
      <c r="M5" s="699" t="s">
        <v>86</v>
      </c>
      <c r="N5" s="700"/>
      <c r="O5" s="700"/>
      <c r="P5" s="701"/>
      <c r="Q5" s="699" t="s">
        <v>87</v>
      </c>
      <c r="R5" s="700"/>
      <c r="S5" s="700"/>
      <c r="T5" s="701"/>
      <c r="U5" s="699" t="s">
        <v>88</v>
      </c>
      <c r="V5" s="700"/>
      <c r="W5" s="700"/>
      <c r="X5" s="701"/>
      <c r="Z5" s="140"/>
      <c r="AA5" s="141"/>
      <c r="AB5" s="141"/>
      <c r="AC5" s="141"/>
      <c r="AD5" s="141"/>
      <c r="AE5" s="141"/>
      <c r="AF5" s="141"/>
      <c r="AG5" s="142"/>
      <c r="AH5" s="142"/>
      <c r="AI5" s="142"/>
      <c r="AJ5" s="142"/>
    </row>
    <row r="6" spans="2:46" x14ac:dyDescent="0.15">
      <c r="B6" s="143" t="s">
        <v>89</v>
      </c>
      <c r="C6" s="144"/>
      <c r="D6" s="145"/>
      <c r="E6" s="146" t="s">
        <v>90</v>
      </c>
      <c r="F6" s="147" t="s">
        <v>91</v>
      </c>
      <c r="G6" s="148" t="s">
        <v>92</v>
      </c>
      <c r="H6" s="147" t="s">
        <v>93</v>
      </c>
      <c r="I6" s="146" t="s">
        <v>90</v>
      </c>
      <c r="J6" s="147" t="s">
        <v>91</v>
      </c>
      <c r="K6" s="148" t="s">
        <v>92</v>
      </c>
      <c r="L6" s="147" t="s">
        <v>93</v>
      </c>
      <c r="M6" s="146" t="s">
        <v>90</v>
      </c>
      <c r="N6" s="147" t="s">
        <v>91</v>
      </c>
      <c r="O6" s="148" t="s">
        <v>92</v>
      </c>
      <c r="P6" s="147" t="s">
        <v>93</v>
      </c>
      <c r="Q6" s="146" t="s">
        <v>90</v>
      </c>
      <c r="R6" s="147" t="s">
        <v>91</v>
      </c>
      <c r="S6" s="148" t="s">
        <v>92</v>
      </c>
      <c r="T6" s="147" t="s">
        <v>93</v>
      </c>
      <c r="U6" s="146" t="s">
        <v>90</v>
      </c>
      <c r="V6" s="147" t="s">
        <v>91</v>
      </c>
      <c r="W6" s="148" t="s">
        <v>92</v>
      </c>
      <c r="X6" s="147" t="s">
        <v>93</v>
      </c>
      <c r="Z6" s="140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</row>
    <row r="7" spans="2:46" ht="13.5" x14ac:dyDescent="0.15">
      <c r="B7" s="150"/>
      <c r="C7" s="151"/>
      <c r="D7" s="151"/>
      <c r="E7" s="152"/>
      <c r="F7" s="153"/>
      <c r="G7" s="154" t="s">
        <v>94</v>
      </c>
      <c r="H7" s="153"/>
      <c r="I7" s="152"/>
      <c r="J7" s="153"/>
      <c r="K7" s="154" t="s">
        <v>94</v>
      </c>
      <c r="L7" s="153"/>
      <c r="M7" s="152"/>
      <c r="N7" s="153"/>
      <c r="O7" s="154" t="s">
        <v>94</v>
      </c>
      <c r="P7" s="153"/>
      <c r="Q7" s="152"/>
      <c r="R7" s="153"/>
      <c r="S7" s="154" t="s">
        <v>94</v>
      </c>
      <c r="T7" s="153"/>
      <c r="U7" s="152"/>
      <c r="V7" s="153"/>
      <c r="W7" s="154" t="s">
        <v>94</v>
      </c>
      <c r="X7" s="153"/>
      <c r="Z7" s="140"/>
      <c r="AA7" s="149"/>
      <c r="AB7" s="149"/>
      <c r="AC7" s="149"/>
      <c r="AD7" s="149"/>
      <c r="AE7" s="149"/>
      <c r="AF7" s="149"/>
      <c r="AG7" s="155"/>
      <c r="AH7" s="155"/>
      <c r="AI7" s="155"/>
      <c r="AJ7" s="155"/>
    </row>
    <row r="8" spans="2:46" ht="13.5" x14ac:dyDescent="0.15">
      <c r="B8" s="136" t="s">
        <v>0</v>
      </c>
      <c r="C8" s="148">
        <v>19</v>
      </c>
      <c r="D8" s="156" t="s">
        <v>1</v>
      </c>
      <c r="E8" s="157">
        <v>2835</v>
      </c>
      <c r="F8" s="158">
        <v>4620</v>
      </c>
      <c r="G8" s="133">
        <v>3739</v>
      </c>
      <c r="H8" s="158">
        <v>187762</v>
      </c>
      <c r="I8" s="157">
        <v>2415</v>
      </c>
      <c r="J8" s="158">
        <v>3200</v>
      </c>
      <c r="K8" s="133">
        <v>2894</v>
      </c>
      <c r="L8" s="158">
        <v>312101</v>
      </c>
      <c r="M8" s="157">
        <v>1785</v>
      </c>
      <c r="N8" s="158">
        <v>2651</v>
      </c>
      <c r="O8" s="133">
        <v>2236</v>
      </c>
      <c r="P8" s="158">
        <v>80584</v>
      </c>
      <c r="Q8" s="159">
        <v>2520</v>
      </c>
      <c r="R8" s="160">
        <v>3360</v>
      </c>
      <c r="S8" s="161">
        <v>2961</v>
      </c>
      <c r="T8" s="158">
        <v>89301</v>
      </c>
      <c r="U8" s="157">
        <v>6615</v>
      </c>
      <c r="V8" s="158">
        <v>8039</v>
      </c>
      <c r="W8" s="133">
        <v>7168</v>
      </c>
      <c r="X8" s="158">
        <v>64716</v>
      </c>
      <c r="Z8" s="140"/>
      <c r="AA8" s="149"/>
      <c r="AB8" s="149"/>
      <c r="AC8" s="149"/>
      <c r="AD8" s="149"/>
      <c r="AE8" s="149"/>
      <c r="AF8" s="149"/>
      <c r="AG8" s="155"/>
      <c r="AH8" s="155"/>
      <c r="AI8" s="155"/>
      <c r="AJ8" s="155"/>
    </row>
    <row r="9" spans="2:46" ht="13.5" x14ac:dyDescent="0.15">
      <c r="B9" s="157"/>
      <c r="C9" s="148">
        <v>20</v>
      </c>
      <c r="D9" s="162"/>
      <c r="E9" s="157">
        <v>2625</v>
      </c>
      <c r="F9" s="158">
        <v>4410</v>
      </c>
      <c r="G9" s="133">
        <v>3436</v>
      </c>
      <c r="H9" s="158">
        <v>256867</v>
      </c>
      <c r="I9" s="157">
        <v>2205</v>
      </c>
      <c r="J9" s="158">
        <v>3150</v>
      </c>
      <c r="K9" s="133">
        <v>2729</v>
      </c>
      <c r="L9" s="158">
        <v>324691</v>
      </c>
      <c r="M9" s="157">
        <v>1575</v>
      </c>
      <c r="N9" s="158">
        <v>2363</v>
      </c>
      <c r="O9" s="133">
        <v>2015</v>
      </c>
      <c r="P9" s="158">
        <v>104097</v>
      </c>
      <c r="Q9" s="159">
        <v>2310</v>
      </c>
      <c r="R9" s="159">
        <v>3150</v>
      </c>
      <c r="S9" s="159">
        <v>2825</v>
      </c>
      <c r="T9" s="158">
        <v>90506</v>
      </c>
      <c r="U9" s="157">
        <v>6405</v>
      </c>
      <c r="V9" s="158">
        <v>7350</v>
      </c>
      <c r="W9" s="133">
        <v>6998</v>
      </c>
      <c r="X9" s="158">
        <v>58969</v>
      </c>
      <c r="Z9" s="140"/>
      <c r="AA9" s="149"/>
      <c r="AB9" s="149"/>
      <c r="AC9" s="149"/>
      <c r="AD9" s="149"/>
      <c r="AE9" s="149"/>
      <c r="AF9" s="149"/>
      <c r="AG9" s="155"/>
      <c r="AH9" s="155"/>
      <c r="AI9" s="155"/>
      <c r="AJ9" s="155"/>
    </row>
    <row r="10" spans="2:46" x14ac:dyDescent="0.15">
      <c r="B10" s="157"/>
      <c r="C10" s="148">
        <v>21</v>
      </c>
      <c r="D10" s="162"/>
      <c r="E10" s="157">
        <v>2310</v>
      </c>
      <c r="F10" s="158">
        <v>4515</v>
      </c>
      <c r="G10" s="133">
        <v>2895</v>
      </c>
      <c r="H10" s="158">
        <v>346055</v>
      </c>
      <c r="I10" s="157">
        <v>2205</v>
      </c>
      <c r="J10" s="158">
        <v>3150</v>
      </c>
      <c r="K10" s="133">
        <v>2626</v>
      </c>
      <c r="L10" s="158">
        <v>354223</v>
      </c>
      <c r="M10" s="157">
        <v>1365</v>
      </c>
      <c r="N10" s="158">
        <v>2415</v>
      </c>
      <c r="O10" s="133">
        <v>1823</v>
      </c>
      <c r="P10" s="158">
        <v>124018</v>
      </c>
      <c r="Q10" s="157">
        <v>2100</v>
      </c>
      <c r="R10" s="158">
        <v>3045</v>
      </c>
      <c r="S10" s="133">
        <v>2726</v>
      </c>
      <c r="T10" s="158">
        <v>66230</v>
      </c>
      <c r="U10" s="157">
        <v>5985</v>
      </c>
      <c r="V10" s="158">
        <v>7140</v>
      </c>
      <c r="W10" s="133">
        <v>6591</v>
      </c>
      <c r="X10" s="158">
        <v>65074</v>
      </c>
      <c r="Z10" s="140"/>
      <c r="AA10" s="133"/>
      <c r="AB10" s="133"/>
      <c r="AC10" s="133"/>
      <c r="AD10" s="133"/>
      <c r="AE10" s="133"/>
      <c r="AF10" s="133"/>
    </row>
    <row r="11" spans="2:46" x14ac:dyDescent="0.15">
      <c r="B11" s="157"/>
      <c r="C11" s="148">
        <v>22</v>
      </c>
      <c r="D11" s="162"/>
      <c r="E11" s="158">
        <v>2625</v>
      </c>
      <c r="F11" s="158">
        <v>4463</v>
      </c>
      <c r="G11" s="158">
        <v>3154</v>
      </c>
      <c r="H11" s="158">
        <v>327933</v>
      </c>
      <c r="I11" s="158">
        <v>2310</v>
      </c>
      <c r="J11" s="158">
        <v>3045</v>
      </c>
      <c r="K11" s="158">
        <v>2654</v>
      </c>
      <c r="L11" s="158">
        <v>389570</v>
      </c>
      <c r="M11" s="158">
        <v>1410</v>
      </c>
      <c r="N11" s="158">
        <v>2100</v>
      </c>
      <c r="O11" s="158">
        <v>1783</v>
      </c>
      <c r="P11" s="158">
        <v>136405</v>
      </c>
      <c r="Q11" s="158">
        <v>2100</v>
      </c>
      <c r="R11" s="158">
        <v>3150</v>
      </c>
      <c r="S11" s="158">
        <v>2579</v>
      </c>
      <c r="T11" s="158">
        <v>74270</v>
      </c>
      <c r="U11" s="158">
        <v>5775</v>
      </c>
      <c r="V11" s="158">
        <v>7350</v>
      </c>
      <c r="W11" s="158">
        <v>6526</v>
      </c>
      <c r="X11" s="162">
        <v>67652</v>
      </c>
      <c r="Z11" s="133"/>
      <c r="AA11" s="149"/>
      <c r="AB11" s="149"/>
      <c r="AC11" s="149"/>
      <c r="AD11" s="149"/>
      <c r="AE11" s="133"/>
      <c r="AF11" s="133"/>
    </row>
    <row r="12" spans="2:46" x14ac:dyDescent="0.15">
      <c r="B12" s="150"/>
      <c r="C12" s="154">
        <v>23</v>
      </c>
      <c r="D12" s="163"/>
      <c r="E12" s="164">
        <v>2310</v>
      </c>
      <c r="F12" s="164">
        <v>3780</v>
      </c>
      <c r="G12" s="164">
        <v>3034.3450643224865</v>
      </c>
      <c r="H12" s="164">
        <v>323723.99999999994</v>
      </c>
      <c r="I12" s="164">
        <v>2100</v>
      </c>
      <c r="J12" s="164">
        <v>3178.35</v>
      </c>
      <c r="K12" s="164">
        <v>2606.1516904890368</v>
      </c>
      <c r="L12" s="164">
        <v>502775.80000000005</v>
      </c>
      <c r="M12" s="164">
        <v>1470</v>
      </c>
      <c r="N12" s="164">
        <v>2310</v>
      </c>
      <c r="O12" s="164">
        <v>1831.7878272122787</v>
      </c>
      <c r="P12" s="164">
        <v>115928.30000000002</v>
      </c>
      <c r="Q12" s="164">
        <v>2100</v>
      </c>
      <c r="R12" s="164">
        <v>2940</v>
      </c>
      <c r="S12" s="164">
        <v>2526.2511909480736</v>
      </c>
      <c r="T12" s="164">
        <v>39163</v>
      </c>
      <c r="U12" s="164">
        <v>5775</v>
      </c>
      <c r="V12" s="164">
        <v>7988.4000000000005</v>
      </c>
      <c r="W12" s="164">
        <v>6548.9968498810122</v>
      </c>
      <c r="X12" s="165">
        <v>66182.100000000006</v>
      </c>
      <c r="Z12" s="133"/>
      <c r="AA12" s="149"/>
      <c r="AB12" s="149"/>
      <c r="AC12" s="149"/>
      <c r="AD12" s="149"/>
      <c r="AE12" s="133"/>
      <c r="AF12" s="133"/>
    </row>
    <row r="13" spans="2:46" x14ac:dyDescent="0.15">
      <c r="B13" s="157"/>
      <c r="C13" s="148">
        <v>12</v>
      </c>
      <c r="D13" s="162"/>
      <c r="E13" s="158">
        <v>2940</v>
      </c>
      <c r="F13" s="158">
        <v>3675</v>
      </c>
      <c r="G13" s="158">
        <v>3150.4622452306376</v>
      </c>
      <c r="H13" s="158">
        <v>46286.9</v>
      </c>
      <c r="I13" s="158">
        <v>2520</v>
      </c>
      <c r="J13" s="158">
        <v>3178.35</v>
      </c>
      <c r="K13" s="158">
        <v>2939.7138610341513</v>
      </c>
      <c r="L13" s="158">
        <v>77149.100000000006</v>
      </c>
      <c r="M13" s="158">
        <v>1575</v>
      </c>
      <c r="N13" s="158">
        <v>2100</v>
      </c>
      <c r="O13" s="158">
        <v>1786.5108075331716</v>
      </c>
      <c r="P13" s="158">
        <v>9150.2000000000007</v>
      </c>
      <c r="Q13" s="158">
        <v>2520</v>
      </c>
      <c r="R13" s="158">
        <v>2940</v>
      </c>
      <c r="S13" s="158">
        <v>2734.373479847116</v>
      </c>
      <c r="T13" s="158">
        <v>6572.9</v>
      </c>
      <c r="U13" s="158">
        <v>5775</v>
      </c>
      <c r="V13" s="158">
        <v>7350</v>
      </c>
      <c r="W13" s="158">
        <v>7077.7143774069309</v>
      </c>
      <c r="X13" s="162">
        <v>9544.7000000000007</v>
      </c>
      <c r="Z13" s="133"/>
      <c r="AA13" s="133"/>
      <c r="AB13" s="133"/>
      <c r="AC13" s="133"/>
      <c r="AD13" s="133"/>
      <c r="AE13" s="133"/>
      <c r="AF13" s="133"/>
    </row>
    <row r="14" spans="2:46" x14ac:dyDescent="0.15">
      <c r="B14" s="157" t="s">
        <v>95</v>
      </c>
      <c r="C14" s="148">
        <v>1</v>
      </c>
      <c r="D14" s="162" t="s">
        <v>96</v>
      </c>
      <c r="E14" s="158">
        <v>2520</v>
      </c>
      <c r="F14" s="158">
        <v>3360</v>
      </c>
      <c r="G14" s="158">
        <v>2953.1733903665281</v>
      </c>
      <c r="H14" s="162">
        <v>40907.300000000003</v>
      </c>
      <c r="I14" s="158">
        <v>1890</v>
      </c>
      <c r="J14" s="158">
        <v>2940</v>
      </c>
      <c r="K14" s="158">
        <v>2651.5913267998571</v>
      </c>
      <c r="L14" s="158">
        <v>57131.9</v>
      </c>
      <c r="M14" s="158">
        <v>1522.5</v>
      </c>
      <c r="N14" s="158">
        <v>1890</v>
      </c>
      <c r="O14" s="158">
        <v>1707.2864281431141</v>
      </c>
      <c r="P14" s="158">
        <v>5226.3</v>
      </c>
      <c r="Q14" s="158">
        <v>2100</v>
      </c>
      <c r="R14" s="158">
        <v>2625</v>
      </c>
      <c r="S14" s="158">
        <v>2422.2790276826768</v>
      </c>
      <c r="T14" s="158">
        <v>8943.5</v>
      </c>
      <c r="U14" s="158">
        <v>6300</v>
      </c>
      <c r="V14" s="158">
        <v>7350</v>
      </c>
      <c r="W14" s="158">
        <v>6882.7670113753884</v>
      </c>
      <c r="X14" s="162">
        <v>5817.9</v>
      </c>
      <c r="Z14" s="133"/>
      <c r="AA14" s="133"/>
      <c r="AB14" s="133"/>
      <c r="AC14" s="133"/>
      <c r="AD14" s="133"/>
      <c r="AE14" s="133"/>
      <c r="AF14" s="133"/>
    </row>
    <row r="15" spans="2:46" x14ac:dyDescent="0.15">
      <c r="B15" s="157"/>
      <c r="C15" s="148">
        <v>2</v>
      </c>
      <c r="D15" s="162"/>
      <c r="E15" s="158">
        <v>2310</v>
      </c>
      <c r="F15" s="158">
        <v>3150</v>
      </c>
      <c r="G15" s="158">
        <v>2677.8517478361732</v>
      </c>
      <c r="H15" s="158">
        <v>19882.099999999999</v>
      </c>
      <c r="I15" s="158">
        <v>1890</v>
      </c>
      <c r="J15" s="158">
        <v>2730</v>
      </c>
      <c r="K15" s="158">
        <v>2414.7526106920704</v>
      </c>
      <c r="L15" s="158">
        <v>34269.699999999997</v>
      </c>
      <c r="M15" s="158">
        <v>1365</v>
      </c>
      <c r="N15" s="158">
        <v>1890</v>
      </c>
      <c r="O15" s="158">
        <v>1684.5856789653863</v>
      </c>
      <c r="P15" s="158">
        <v>3847.5</v>
      </c>
      <c r="Q15" s="158">
        <v>2100</v>
      </c>
      <c r="R15" s="158">
        <v>2625</v>
      </c>
      <c r="S15" s="158">
        <v>2369.1807692307693</v>
      </c>
      <c r="T15" s="158">
        <v>2428.5</v>
      </c>
      <c r="U15" s="158">
        <v>5775</v>
      </c>
      <c r="V15" s="158">
        <v>7875</v>
      </c>
      <c r="W15" s="158">
        <v>6615.2985954569112</v>
      </c>
      <c r="X15" s="162">
        <v>5432.5</v>
      </c>
      <c r="Z15" s="133"/>
      <c r="AA15" s="133"/>
      <c r="AB15" s="133"/>
      <c r="AC15" s="133"/>
      <c r="AD15" s="133"/>
      <c r="AE15" s="133"/>
      <c r="AF15" s="133"/>
    </row>
    <row r="16" spans="2:46" x14ac:dyDescent="0.15">
      <c r="B16" s="157"/>
      <c r="C16" s="148">
        <v>3</v>
      </c>
      <c r="D16" s="162"/>
      <c r="E16" s="158">
        <v>2310</v>
      </c>
      <c r="F16" s="158">
        <v>2940</v>
      </c>
      <c r="G16" s="158">
        <v>2837.4283900974688</v>
      </c>
      <c r="H16" s="158">
        <v>26994.1</v>
      </c>
      <c r="I16" s="158">
        <v>1890</v>
      </c>
      <c r="J16" s="158">
        <v>2625</v>
      </c>
      <c r="K16" s="158">
        <v>2356.9702354557171</v>
      </c>
      <c r="L16" s="158">
        <v>35861.1</v>
      </c>
      <c r="M16" s="158">
        <v>1575</v>
      </c>
      <c r="N16" s="158">
        <v>1785</v>
      </c>
      <c r="O16" s="158">
        <v>1681.9373754980081</v>
      </c>
      <c r="P16" s="158">
        <v>7002.4</v>
      </c>
      <c r="Q16" s="158">
        <v>1890</v>
      </c>
      <c r="R16" s="158">
        <v>2520</v>
      </c>
      <c r="S16" s="158">
        <v>2310.594499865193</v>
      </c>
      <c r="T16" s="158">
        <v>3173.1</v>
      </c>
      <c r="U16" s="158">
        <v>6300</v>
      </c>
      <c r="V16" s="158">
        <v>7560</v>
      </c>
      <c r="W16" s="158">
        <v>6825.7217910447789</v>
      </c>
      <c r="X16" s="162">
        <v>5358.8</v>
      </c>
      <c r="Z16" s="133"/>
      <c r="AA16" s="133"/>
      <c r="AB16" s="133"/>
      <c r="AC16" s="133"/>
      <c r="AD16" s="133"/>
      <c r="AE16" s="133"/>
      <c r="AF16" s="133"/>
    </row>
    <row r="17" spans="2:32" x14ac:dyDescent="0.15">
      <c r="B17" s="157"/>
      <c r="C17" s="148">
        <v>4</v>
      </c>
      <c r="D17" s="162"/>
      <c r="E17" s="158">
        <v>2310</v>
      </c>
      <c r="F17" s="158">
        <v>3150</v>
      </c>
      <c r="G17" s="158">
        <v>2729.9598289462019</v>
      </c>
      <c r="H17" s="158">
        <v>31841.4</v>
      </c>
      <c r="I17" s="158">
        <v>1890</v>
      </c>
      <c r="J17" s="158">
        <v>2730</v>
      </c>
      <c r="K17" s="158">
        <v>2414.5875860911224</v>
      </c>
      <c r="L17" s="158">
        <v>30984.6</v>
      </c>
      <c r="M17" s="158">
        <v>1680</v>
      </c>
      <c r="N17" s="158">
        <v>2100</v>
      </c>
      <c r="O17" s="158">
        <v>1889.6027770121275</v>
      </c>
      <c r="P17" s="158">
        <v>6093.5</v>
      </c>
      <c r="Q17" s="158">
        <v>1890</v>
      </c>
      <c r="R17" s="158">
        <v>3045</v>
      </c>
      <c r="S17" s="158">
        <v>2575.7617504051868</v>
      </c>
      <c r="T17" s="158">
        <v>3551</v>
      </c>
      <c r="U17" s="158">
        <v>5407.5</v>
      </c>
      <c r="V17" s="158">
        <v>7480.2000000000007</v>
      </c>
      <c r="W17" s="158">
        <v>6299.5507907000419</v>
      </c>
      <c r="X17" s="162">
        <v>4751.3999999999996</v>
      </c>
      <c r="Z17" s="133"/>
      <c r="AA17" s="133"/>
      <c r="AB17" s="133"/>
      <c r="AC17" s="133"/>
      <c r="AD17" s="133"/>
      <c r="AE17" s="133"/>
      <c r="AF17" s="133"/>
    </row>
    <row r="18" spans="2:32" x14ac:dyDescent="0.15">
      <c r="B18" s="157"/>
      <c r="C18" s="148">
        <v>5</v>
      </c>
      <c r="D18" s="162"/>
      <c r="E18" s="158">
        <v>2205</v>
      </c>
      <c r="F18" s="158">
        <v>3113.25</v>
      </c>
      <c r="G18" s="158">
        <v>2630.9597750757348</v>
      </c>
      <c r="H18" s="158">
        <v>40637.4</v>
      </c>
      <c r="I18" s="158">
        <v>1890</v>
      </c>
      <c r="J18" s="158">
        <v>2625</v>
      </c>
      <c r="K18" s="158">
        <v>2357.232861422357</v>
      </c>
      <c r="L18" s="158">
        <v>42071.3</v>
      </c>
      <c r="M18" s="158">
        <v>1680</v>
      </c>
      <c r="N18" s="158">
        <v>2152.5</v>
      </c>
      <c r="O18" s="158">
        <v>1943.016220084281</v>
      </c>
      <c r="P18" s="158">
        <v>7586.7</v>
      </c>
      <c r="Q18" s="158">
        <v>1890</v>
      </c>
      <c r="R18" s="158">
        <v>2940</v>
      </c>
      <c r="S18" s="158">
        <v>2621.5657620041761</v>
      </c>
      <c r="T18" s="158">
        <v>3936.4</v>
      </c>
      <c r="U18" s="158">
        <v>5565</v>
      </c>
      <c r="V18" s="158">
        <v>7523.25</v>
      </c>
      <c r="W18" s="158">
        <v>6319.2213521978592</v>
      </c>
      <c r="X18" s="162">
        <v>7382.9</v>
      </c>
      <c r="Z18" s="133"/>
      <c r="AA18" s="133"/>
      <c r="AB18" s="133"/>
      <c r="AC18" s="133"/>
      <c r="AD18" s="133"/>
      <c r="AE18" s="133"/>
      <c r="AF18" s="133"/>
    </row>
    <row r="19" spans="2:32" x14ac:dyDescent="0.15">
      <c r="B19" s="157"/>
      <c r="C19" s="148">
        <v>6</v>
      </c>
      <c r="D19" s="162"/>
      <c r="E19" s="158">
        <v>2310</v>
      </c>
      <c r="F19" s="158">
        <v>3150</v>
      </c>
      <c r="G19" s="158">
        <v>2750.9972361934156</v>
      </c>
      <c r="H19" s="158">
        <v>30579.7</v>
      </c>
      <c r="I19" s="158">
        <v>1890</v>
      </c>
      <c r="J19" s="158">
        <v>2730</v>
      </c>
      <c r="K19" s="158">
        <v>2367.4757812499997</v>
      </c>
      <c r="L19" s="158">
        <v>31394.400000000001</v>
      </c>
      <c r="M19" s="158">
        <v>1522.5</v>
      </c>
      <c r="N19" s="158">
        <v>2100</v>
      </c>
      <c r="O19" s="158">
        <v>1811.3066851445828</v>
      </c>
      <c r="P19" s="158">
        <v>6951.3</v>
      </c>
      <c r="Q19" s="158">
        <v>2100</v>
      </c>
      <c r="R19" s="158">
        <v>2835</v>
      </c>
      <c r="S19" s="158">
        <v>2415.174547469524</v>
      </c>
      <c r="T19" s="158">
        <v>2338.3000000000002</v>
      </c>
      <c r="U19" s="158">
        <v>6300</v>
      </c>
      <c r="V19" s="158">
        <v>7875</v>
      </c>
      <c r="W19" s="158">
        <v>6824.6132272917575</v>
      </c>
      <c r="X19" s="162">
        <v>6263.2</v>
      </c>
      <c r="Z19" s="133"/>
      <c r="AA19" s="133"/>
      <c r="AB19" s="133"/>
      <c r="AC19" s="133"/>
      <c r="AD19" s="133"/>
      <c r="AE19" s="133"/>
      <c r="AF19" s="133"/>
    </row>
    <row r="20" spans="2:32" x14ac:dyDescent="0.15">
      <c r="B20" s="157"/>
      <c r="C20" s="148">
        <v>7</v>
      </c>
      <c r="D20" s="162"/>
      <c r="E20" s="158">
        <v>2100</v>
      </c>
      <c r="F20" s="158">
        <v>3150</v>
      </c>
      <c r="G20" s="158">
        <v>2625.4104428410355</v>
      </c>
      <c r="H20" s="158">
        <v>39135.699999999997</v>
      </c>
      <c r="I20" s="158">
        <v>1680</v>
      </c>
      <c r="J20" s="158">
        <v>2730</v>
      </c>
      <c r="K20" s="158">
        <v>2257.7229462804912</v>
      </c>
      <c r="L20" s="158">
        <v>36333.300000000003</v>
      </c>
      <c r="M20" s="158">
        <v>1575</v>
      </c>
      <c r="N20" s="158">
        <v>1995</v>
      </c>
      <c r="O20" s="158">
        <v>1784.8121085594987</v>
      </c>
      <c r="P20" s="158">
        <v>9471.7999999999993</v>
      </c>
      <c r="Q20" s="158">
        <v>2100</v>
      </c>
      <c r="R20" s="158">
        <v>2835</v>
      </c>
      <c r="S20" s="158">
        <v>2519.5971061093255</v>
      </c>
      <c r="T20" s="158">
        <v>4501.3999999999996</v>
      </c>
      <c r="U20" s="158">
        <v>6300</v>
      </c>
      <c r="V20" s="158">
        <v>7875</v>
      </c>
      <c r="W20" s="158">
        <v>6824.8929846344918</v>
      </c>
      <c r="X20" s="162">
        <v>7270.6</v>
      </c>
      <c r="Z20" s="133"/>
      <c r="AA20" s="133"/>
      <c r="AB20" s="133"/>
      <c r="AC20" s="133"/>
      <c r="AD20" s="133"/>
      <c r="AE20" s="133"/>
      <c r="AF20" s="133"/>
    </row>
    <row r="21" spans="2:32" x14ac:dyDescent="0.15">
      <c r="B21" s="157"/>
      <c r="C21" s="148">
        <v>8</v>
      </c>
      <c r="D21" s="162"/>
      <c r="E21" s="162">
        <v>2310</v>
      </c>
      <c r="F21" s="158">
        <v>3150</v>
      </c>
      <c r="G21" s="158">
        <v>2677.3610885591775</v>
      </c>
      <c r="H21" s="158">
        <v>33832.400000000001</v>
      </c>
      <c r="I21" s="158">
        <v>1785</v>
      </c>
      <c r="J21" s="158">
        <v>2625</v>
      </c>
      <c r="K21" s="158">
        <v>2309.6794926913162</v>
      </c>
      <c r="L21" s="158">
        <v>40904.6</v>
      </c>
      <c r="M21" s="158">
        <v>1365</v>
      </c>
      <c r="N21" s="158">
        <v>1995</v>
      </c>
      <c r="O21" s="158">
        <v>1627.9022381645639</v>
      </c>
      <c r="P21" s="158">
        <v>10331.5</v>
      </c>
      <c r="Q21" s="158">
        <v>1942.5</v>
      </c>
      <c r="R21" s="158">
        <v>2625</v>
      </c>
      <c r="S21" s="158">
        <v>2367.2852272727278</v>
      </c>
      <c r="T21" s="158">
        <v>2608.8000000000002</v>
      </c>
      <c r="U21" s="158">
        <v>6090</v>
      </c>
      <c r="V21" s="158">
        <v>7875</v>
      </c>
      <c r="W21" s="158">
        <v>6615.1210220566099</v>
      </c>
      <c r="X21" s="162">
        <v>6765.9</v>
      </c>
      <c r="Z21" s="133"/>
      <c r="AA21" s="133"/>
      <c r="AB21" s="133"/>
      <c r="AC21" s="133"/>
      <c r="AD21" s="133"/>
      <c r="AE21" s="133"/>
      <c r="AF21" s="133"/>
    </row>
    <row r="22" spans="2:32" x14ac:dyDescent="0.15">
      <c r="B22" s="157"/>
      <c r="C22" s="148">
        <v>9</v>
      </c>
      <c r="D22" s="162"/>
      <c r="E22" s="162">
        <v>2415</v>
      </c>
      <c r="F22" s="158">
        <v>3150</v>
      </c>
      <c r="G22" s="158">
        <v>2729.715267066792</v>
      </c>
      <c r="H22" s="158">
        <v>22376.6</v>
      </c>
      <c r="I22" s="158">
        <v>1890</v>
      </c>
      <c r="J22" s="158">
        <v>2940</v>
      </c>
      <c r="K22" s="158">
        <v>2310.225263491332</v>
      </c>
      <c r="L22" s="158">
        <v>39992.199999999997</v>
      </c>
      <c r="M22" s="158">
        <v>1470</v>
      </c>
      <c r="N22" s="158">
        <v>2100</v>
      </c>
      <c r="O22" s="158">
        <v>1679.9019151571974</v>
      </c>
      <c r="P22" s="158">
        <v>6740.3</v>
      </c>
      <c r="Q22" s="158">
        <v>2100</v>
      </c>
      <c r="R22" s="158">
        <v>2730</v>
      </c>
      <c r="S22" s="158">
        <v>2368.1529835802962</v>
      </c>
      <c r="T22" s="158">
        <v>2620.4</v>
      </c>
      <c r="U22" s="158">
        <v>6090</v>
      </c>
      <c r="V22" s="158">
        <v>8347.5</v>
      </c>
      <c r="W22" s="158">
        <v>6825.1161004975711</v>
      </c>
      <c r="X22" s="162">
        <v>5556.7</v>
      </c>
      <c r="Z22" s="133"/>
      <c r="AA22" s="133"/>
      <c r="AB22" s="133"/>
      <c r="AC22" s="133"/>
      <c r="AD22" s="133"/>
      <c r="AE22" s="133"/>
      <c r="AF22" s="133"/>
    </row>
    <row r="23" spans="2:32" x14ac:dyDescent="0.15">
      <c r="B23" s="157"/>
      <c r="C23" s="148">
        <v>10</v>
      </c>
      <c r="D23" s="162"/>
      <c r="E23" s="158">
        <v>2730</v>
      </c>
      <c r="F23" s="158">
        <v>3360</v>
      </c>
      <c r="G23" s="158">
        <v>2940.3797336822649</v>
      </c>
      <c r="H23" s="158">
        <v>29222.2</v>
      </c>
      <c r="I23" s="158">
        <v>2100</v>
      </c>
      <c r="J23" s="158">
        <v>2730</v>
      </c>
      <c r="K23" s="158">
        <v>2441.432051647666</v>
      </c>
      <c r="L23" s="158">
        <v>44869.1</v>
      </c>
      <c r="M23" s="158">
        <v>1575</v>
      </c>
      <c r="N23" s="158">
        <v>1995</v>
      </c>
      <c r="O23" s="158">
        <v>1800.4530930399696</v>
      </c>
      <c r="P23" s="158">
        <v>10534.8</v>
      </c>
      <c r="Q23" s="158">
        <v>2205</v>
      </c>
      <c r="R23" s="158">
        <v>2730</v>
      </c>
      <c r="S23" s="158">
        <v>2410.0312102891921</v>
      </c>
      <c r="T23" s="158">
        <v>4712.3</v>
      </c>
      <c r="U23" s="158">
        <v>5985</v>
      </c>
      <c r="V23" s="158">
        <v>7875</v>
      </c>
      <c r="W23" s="158">
        <v>6798.6350066256164</v>
      </c>
      <c r="X23" s="162">
        <v>6880.6</v>
      </c>
      <c r="Z23" s="133"/>
      <c r="AA23" s="133"/>
      <c r="AB23" s="133"/>
      <c r="AC23" s="133"/>
      <c r="AD23" s="133"/>
      <c r="AE23" s="133"/>
      <c r="AF23" s="133"/>
    </row>
    <row r="24" spans="2:32" x14ac:dyDescent="0.15">
      <c r="B24" s="157"/>
      <c r="C24" s="148">
        <v>11</v>
      </c>
      <c r="D24" s="162"/>
      <c r="E24" s="158">
        <v>2940</v>
      </c>
      <c r="F24" s="158">
        <v>3675</v>
      </c>
      <c r="G24" s="158">
        <v>3255.2240630434585</v>
      </c>
      <c r="H24" s="158">
        <v>28436.3</v>
      </c>
      <c r="I24" s="158">
        <v>2310</v>
      </c>
      <c r="J24" s="158">
        <v>2940</v>
      </c>
      <c r="K24" s="158">
        <v>2750.9882893623567</v>
      </c>
      <c r="L24" s="158">
        <v>40466.699999999997</v>
      </c>
      <c r="M24" s="158">
        <v>1470</v>
      </c>
      <c r="N24" s="158">
        <v>1995</v>
      </c>
      <c r="O24" s="158">
        <v>1679.8483686931718</v>
      </c>
      <c r="P24" s="158">
        <v>9031.5</v>
      </c>
      <c r="Q24" s="158">
        <v>2415</v>
      </c>
      <c r="R24" s="158">
        <v>3255</v>
      </c>
      <c r="S24" s="158">
        <v>2839.9280810392406</v>
      </c>
      <c r="T24" s="158">
        <v>2510.8000000000002</v>
      </c>
      <c r="U24" s="158">
        <v>6300</v>
      </c>
      <c r="V24" s="158">
        <v>7875</v>
      </c>
      <c r="W24" s="158">
        <v>7139.9293295366297</v>
      </c>
      <c r="X24" s="162">
        <v>6414.9</v>
      </c>
      <c r="Z24" s="133"/>
      <c r="AA24" s="133"/>
      <c r="AB24" s="133"/>
      <c r="AC24" s="133"/>
      <c r="AD24" s="133"/>
      <c r="AE24" s="133"/>
      <c r="AF24" s="133"/>
    </row>
    <row r="25" spans="2:32" x14ac:dyDescent="0.15">
      <c r="B25" s="150"/>
      <c r="C25" s="154">
        <v>12</v>
      </c>
      <c r="D25" s="163"/>
      <c r="E25" s="166">
        <v>3360</v>
      </c>
      <c r="F25" s="166">
        <v>4200</v>
      </c>
      <c r="G25" s="166">
        <v>3674.7967068585499</v>
      </c>
      <c r="H25" s="166">
        <v>33948.300000000003</v>
      </c>
      <c r="I25" s="166">
        <v>2520</v>
      </c>
      <c r="J25" s="166">
        <v>3150</v>
      </c>
      <c r="K25" s="166">
        <v>2939.7290956100765</v>
      </c>
      <c r="L25" s="166">
        <v>34120.400000000001</v>
      </c>
      <c r="M25" s="166">
        <v>1680</v>
      </c>
      <c r="N25" s="166">
        <v>2100</v>
      </c>
      <c r="O25" s="166">
        <v>1884.3843857470383</v>
      </c>
      <c r="P25" s="166">
        <v>7879.8</v>
      </c>
      <c r="Q25" s="166">
        <v>2415</v>
      </c>
      <c r="R25" s="166">
        <v>3255</v>
      </c>
      <c r="S25" s="166">
        <v>2934.2384017758045</v>
      </c>
      <c r="T25" s="166">
        <v>8329.7999999999993</v>
      </c>
      <c r="U25" s="166">
        <v>6615</v>
      </c>
      <c r="V25" s="166">
        <v>7570.5</v>
      </c>
      <c r="W25" s="166">
        <v>7140.3107314468789</v>
      </c>
      <c r="X25" s="163">
        <v>6970.5</v>
      </c>
      <c r="Z25" s="133"/>
      <c r="AA25" s="133"/>
      <c r="AB25" s="133"/>
      <c r="AC25" s="133"/>
      <c r="AD25" s="133"/>
      <c r="AE25" s="133"/>
      <c r="AF25" s="133"/>
    </row>
    <row r="26" spans="2:32" ht="13.5" customHeight="1" x14ac:dyDescent="0.15">
      <c r="B26" s="157"/>
      <c r="C26" s="152" t="s">
        <v>83</v>
      </c>
      <c r="D26" s="167"/>
      <c r="E26" s="702" t="s">
        <v>97</v>
      </c>
      <c r="F26" s="703"/>
      <c r="G26" s="703"/>
      <c r="H26" s="704"/>
      <c r="I26" s="702" t="s">
        <v>98</v>
      </c>
      <c r="J26" s="703"/>
      <c r="K26" s="703"/>
      <c r="L26" s="704"/>
      <c r="M26" s="702" t="s">
        <v>99</v>
      </c>
      <c r="N26" s="703"/>
      <c r="O26" s="703"/>
      <c r="P26" s="704"/>
      <c r="Q26" s="702" t="s">
        <v>100</v>
      </c>
      <c r="R26" s="703"/>
      <c r="S26" s="703"/>
      <c r="T26" s="704"/>
      <c r="U26" s="702" t="s">
        <v>101</v>
      </c>
      <c r="V26" s="703"/>
      <c r="W26" s="703"/>
      <c r="X26" s="704"/>
      <c r="Z26" s="133"/>
      <c r="AA26" s="141"/>
      <c r="AB26" s="141"/>
      <c r="AC26" s="141"/>
      <c r="AD26" s="141"/>
      <c r="AE26" s="141"/>
      <c r="AF26" s="133"/>
    </row>
    <row r="27" spans="2:32" x14ac:dyDescent="0.15">
      <c r="B27" s="143" t="s">
        <v>89</v>
      </c>
      <c r="C27" s="144"/>
      <c r="D27" s="145"/>
      <c r="E27" s="146" t="s">
        <v>90</v>
      </c>
      <c r="F27" s="147" t="s">
        <v>91</v>
      </c>
      <c r="G27" s="148" t="s">
        <v>92</v>
      </c>
      <c r="H27" s="147" t="s">
        <v>93</v>
      </c>
      <c r="I27" s="146" t="s">
        <v>90</v>
      </c>
      <c r="J27" s="147" t="s">
        <v>91</v>
      </c>
      <c r="K27" s="148" t="s">
        <v>92</v>
      </c>
      <c r="L27" s="147" t="s">
        <v>93</v>
      </c>
      <c r="M27" s="146" t="s">
        <v>90</v>
      </c>
      <c r="N27" s="147" t="s">
        <v>91</v>
      </c>
      <c r="O27" s="148" t="s">
        <v>92</v>
      </c>
      <c r="P27" s="168" t="s">
        <v>93</v>
      </c>
      <c r="Q27" s="147" t="s">
        <v>90</v>
      </c>
      <c r="R27" s="148" t="s">
        <v>91</v>
      </c>
      <c r="S27" s="147" t="s">
        <v>92</v>
      </c>
      <c r="T27" s="148" t="s">
        <v>93</v>
      </c>
      <c r="U27" s="146" t="s">
        <v>90</v>
      </c>
      <c r="V27" s="147" t="s">
        <v>91</v>
      </c>
      <c r="W27" s="148" t="s">
        <v>92</v>
      </c>
      <c r="X27" s="147" t="s">
        <v>93</v>
      </c>
      <c r="Z27" s="133"/>
      <c r="AA27" s="149"/>
      <c r="AB27" s="149"/>
      <c r="AC27" s="149"/>
      <c r="AD27" s="149"/>
      <c r="AE27" s="149"/>
      <c r="AF27" s="133"/>
    </row>
    <row r="28" spans="2:32" x14ac:dyDescent="0.15">
      <c r="B28" s="150"/>
      <c r="C28" s="151"/>
      <c r="D28" s="151"/>
      <c r="E28" s="152"/>
      <c r="F28" s="153"/>
      <c r="G28" s="154" t="s">
        <v>94</v>
      </c>
      <c r="H28" s="153"/>
      <c r="I28" s="152"/>
      <c r="J28" s="153"/>
      <c r="K28" s="154" t="s">
        <v>94</v>
      </c>
      <c r="L28" s="153"/>
      <c r="M28" s="152"/>
      <c r="N28" s="153"/>
      <c r="O28" s="154" t="s">
        <v>94</v>
      </c>
      <c r="P28" s="152"/>
      <c r="Q28" s="153"/>
      <c r="R28" s="154"/>
      <c r="S28" s="153" t="s">
        <v>94</v>
      </c>
      <c r="T28" s="154"/>
      <c r="U28" s="152"/>
      <c r="V28" s="153"/>
      <c r="W28" s="154" t="s">
        <v>94</v>
      </c>
      <c r="X28" s="153"/>
      <c r="Z28" s="133"/>
      <c r="AA28" s="149"/>
      <c r="AB28" s="149"/>
      <c r="AC28" s="149"/>
      <c r="AD28" s="149"/>
      <c r="AE28" s="149"/>
      <c r="AF28" s="133"/>
    </row>
    <row r="29" spans="2:32" x14ac:dyDescent="0.15">
      <c r="B29" s="136" t="s">
        <v>0</v>
      </c>
      <c r="C29" s="148">
        <v>19</v>
      </c>
      <c r="D29" s="156" t="s">
        <v>1</v>
      </c>
      <c r="E29" s="159">
        <v>5775</v>
      </c>
      <c r="F29" s="159">
        <v>7197</v>
      </c>
      <c r="G29" s="159">
        <v>6515</v>
      </c>
      <c r="H29" s="160">
        <v>23936</v>
      </c>
      <c r="I29" s="157">
        <v>5880</v>
      </c>
      <c r="J29" s="158">
        <v>7148</v>
      </c>
      <c r="K29" s="133">
        <v>6557</v>
      </c>
      <c r="L29" s="158">
        <v>77635</v>
      </c>
      <c r="M29" s="157">
        <v>1575</v>
      </c>
      <c r="N29" s="158">
        <v>2415</v>
      </c>
      <c r="O29" s="133">
        <v>2119</v>
      </c>
      <c r="P29" s="157">
        <v>348598</v>
      </c>
      <c r="Q29" s="158">
        <v>2573</v>
      </c>
      <c r="R29" s="133">
        <v>3050</v>
      </c>
      <c r="S29" s="158">
        <v>2865</v>
      </c>
      <c r="T29" s="133">
        <v>62372</v>
      </c>
      <c r="U29" s="157">
        <v>2625</v>
      </c>
      <c r="V29" s="158">
        <v>3150</v>
      </c>
      <c r="W29" s="133">
        <v>2891</v>
      </c>
      <c r="X29" s="158">
        <v>68450</v>
      </c>
      <c r="Z29" s="133"/>
      <c r="AA29" s="149"/>
      <c r="AB29" s="149"/>
      <c r="AC29" s="149"/>
      <c r="AD29" s="149"/>
      <c r="AE29" s="149"/>
      <c r="AF29" s="133"/>
    </row>
    <row r="30" spans="2:32" x14ac:dyDescent="0.15">
      <c r="B30" s="157"/>
      <c r="C30" s="148">
        <v>20</v>
      </c>
      <c r="D30" s="162"/>
      <c r="E30" s="159">
        <v>5565</v>
      </c>
      <c r="F30" s="159">
        <v>6930</v>
      </c>
      <c r="G30" s="159">
        <v>6227</v>
      </c>
      <c r="H30" s="157">
        <v>37262</v>
      </c>
      <c r="I30" s="157">
        <v>5622</v>
      </c>
      <c r="J30" s="158">
        <v>7140</v>
      </c>
      <c r="K30" s="133">
        <v>6241</v>
      </c>
      <c r="L30" s="158">
        <v>102434</v>
      </c>
      <c r="M30" s="157">
        <v>1470</v>
      </c>
      <c r="N30" s="158">
        <v>2415</v>
      </c>
      <c r="O30" s="133">
        <v>1975</v>
      </c>
      <c r="P30" s="157">
        <v>383050</v>
      </c>
      <c r="Q30" s="158">
        <v>2520</v>
      </c>
      <c r="R30" s="133">
        <v>3150</v>
      </c>
      <c r="S30" s="158">
        <v>2833</v>
      </c>
      <c r="T30" s="133">
        <v>63548</v>
      </c>
      <c r="U30" s="157">
        <v>2625</v>
      </c>
      <c r="V30" s="158">
        <v>3360</v>
      </c>
      <c r="W30" s="133">
        <v>2904</v>
      </c>
      <c r="X30" s="158">
        <v>70437</v>
      </c>
      <c r="Z30" s="133"/>
      <c r="AA30" s="149"/>
      <c r="AB30" s="149"/>
      <c r="AC30" s="149"/>
      <c r="AD30" s="149"/>
      <c r="AE30" s="149"/>
      <c r="AF30" s="133"/>
    </row>
    <row r="31" spans="2:32" x14ac:dyDescent="0.15">
      <c r="B31" s="157"/>
      <c r="C31" s="148">
        <v>21</v>
      </c>
      <c r="D31" s="162"/>
      <c r="E31" s="157">
        <v>5145</v>
      </c>
      <c r="F31" s="158">
        <v>6615</v>
      </c>
      <c r="G31" s="133">
        <v>5598</v>
      </c>
      <c r="H31" s="158">
        <v>58097</v>
      </c>
      <c r="I31" s="157">
        <v>5250</v>
      </c>
      <c r="J31" s="158">
        <v>6615</v>
      </c>
      <c r="K31" s="133">
        <v>5696</v>
      </c>
      <c r="L31" s="158">
        <v>91989</v>
      </c>
      <c r="M31" s="157">
        <v>1260</v>
      </c>
      <c r="N31" s="158">
        <v>2205</v>
      </c>
      <c r="O31" s="133">
        <v>1804</v>
      </c>
      <c r="P31" s="157">
        <v>484564</v>
      </c>
      <c r="Q31" s="158">
        <v>2415</v>
      </c>
      <c r="R31" s="133">
        <v>3045</v>
      </c>
      <c r="S31" s="158">
        <v>2734</v>
      </c>
      <c r="T31" s="133">
        <v>69239</v>
      </c>
      <c r="U31" s="157">
        <v>2205</v>
      </c>
      <c r="V31" s="158">
        <v>3150</v>
      </c>
      <c r="W31" s="133">
        <v>2777</v>
      </c>
      <c r="X31" s="158">
        <v>77903</v>
      </c>
      <c r="Z31" s="133"/>
      <c r="AA31" s="133"/>
      <c r="AB31" s="133"/>
      <c r="AC31" s="133"/>
      <c r="AD31" s="133"/>
      <c r="AE31" s="133"/>
      <c r="AF31" s="133"/>
    </row>
    <row r="32" spans="2:32" x14ac:dyDescent="0.15">
      <c r="B32" s="157"/>
      <c r="C32" s="148">
        <v>22</v>
      </c>
      <c r="D32" s="162"/>
      <c r="E32" s="158">
        <v>4725</v>
      </c>
      <c r="F32" s="158">
        <v>5565</v>
      </c>
      <c r="G32" s="158">
        <v>5570</v>
      </c>
      <c r="H32" s="158">
        <v>43544</v>
      </c>
      <c r="I32" s="158">
        <v>5145</v>
      </c>
      <c r="J32" s="158">
        <v>6195</v>
      </c>
      <c r="K32" s="158">
        <v>5574</v>
      </c>
      <c r="L32" s="158">
        <v>90816</v>
      </c>
      <c r="M32" s="158">
        <v>1470</v>
      </c>
      <c r="N32" s="158">
        <v>2100</v>
      </c>
      <c r="O32" s="158">
        <v>1779</v>
      </c>
      <c r="P32" s="169">
        <v>510158</v>
      </c>
      <c r="Q32" s="158">
        <v>2205</v>
      </c>
      <c r="R32" s="158">
        <v>2890</v>
      </c>
      <c r="S32" s="158">
        <v>2575</v>
      </c>
      <c r="T32" s="158">
        <v>77058</v>
      </c>
      <c r="U32" s="158">
        <v>2520</v>
      </c>
      <c r="V32" s="158">
        <v>3045</v>
      </c>
      <c r="W32" s="158">
        <v>2747</v>
      </c>
      <c r="X32" s="162">
        <v>81021</v>
      </c>
      <c r="Z32" s="133"/>
      <c r="AA32" s="141"/>
      <c r="AB32" s="149"/>
      <c r="AC32" s="149"/>
      <c r="AD32" s="149"/>
      <c r="AE32" s="149"/>
      <c r="AF32" s="133"/>
    </row>
    <row r="33" spans="2:32" x14ac:dyDescent="0.15">
      <c r="B33" s="150"/>
      <c r="C33" s="154">
        <v>23</v>
      </c>
      <c r="D33" s="163"/>
      <c r="E33" s="170">
        <v>4620</v>
      </c>
      <c r="F33" s="170">
        <v>6510</v>
      </c>
      <c r="G33" s="170">
        <v>5478.1683874686096</v>
      </c>
      <c r="H33" s="170">
        <v>95239.200000000012</v>
      </c>
      <c r="I33" s="170">
        <v>4935</v>
      </c>
      <c r="J33" s="170">
        <v>6875.4000000000005</v>
      </c>
      <c r="K33" s="170">
        <v>5595.5278256879947</v>
      </c>
      <c r="L33" s="170">
        <v>128855.20000000001</v>
      </c>
      <c r="M33" s="170">
        <v>1470</v>
      </c>
      <c r="N33" s="170">
        <v>2047.5</v>
      </c>
      <c r="O33" s="170">
        <v>1753.2285652244132</v>
      </c>
      <c r="P33" s="171">
        <v>464004.39999999997</v>
      </c>
      <c r="Q33" s="170">
        <v>2100</v>
      </c>
      <c r="R33" s="170">
        <v>2940</v>
      </c>
      <c r="S33" s="170">
        <v>2613.8664402217455</v>
      </c>
      <c r="T33" s="170">
        <v>75055.7</v>
      </c>
      <c r="U33" s="170">
        <v>2415</v>
      </c>
      <c r="V33" s="170">
        <v>3360</v>
      </c>
      <c r="W33" s="170">
        <v>2802.9026794701126</v>
      </c>
      <c r="X33" s="170">
        <v>77644.2</v>
      </c>
      <c r="Z33" s="133"/>
      <c r="AA33" s="141"/>
      <c r="AB33" s="149"/>
      <c r="AC33" s="149"/>
      <c r="AD33" s="149"/>
      <c r="AE33" s="149"/>
      <c r="AF33" s="133"/>
    </row>
    <row r="34" spans="2:32" x14ac:dyDescent="0.15">
      <c r="B34" s="157"/>
      <c r="C34" s="148">
        <v>12</v>
      </c>
      <c r="D34" s="162"/>
      <c r="E34" s="160">
        <v>5250</v>
      </c>
      <c r="F34" s="160">
        <v>6510</v>
      </c>
      <c r="G34" s="160">
        <v>5828.3543423271485</v>
      </c>
      <c r="H34" s="158">
        <v>12594.6</v>
      </c>
      <c r="I34" s="158">
        <v>5460</v>
      </c>
      <c r="J34" s="158">
        <v>6630.75</v>
      </c>
      <c r="K34" s="158">
        <v>6102.528856072533</v>
      </c>
      <c r="L34" s="158">
        <v>27723.1</v>
      </c>
      <c r="M34" s="158">
        <v>1470</v>
      </c>
      <c r="N34" s="158">
        <v>1890</v>
      </c>
      <c r="O34" s="158">
        <v>1685.8232382922138</v>
      </c>
      <c r="P34" s="158">
        <v>43813.3</v>
      </c>
      <c r="Q34" s="158">
        <v>2100</v>
      </c>
      <c r="R34" s="158">
        <v>2835</v>
      </c>
      <c r="S34" s="158">
        <v>2521.0698516729908</v>
      </c>
      <c r="T34" s="158">
        <v>13065.8</v>
      </c>
      <c r="U34" s="158">
        <v>2415</v>
      </c>
      <c r="V34" s="158">
        <v>3129</v>
      </c>
      <c r="W34" s="158">
        <v>2733.1541561496097</v>
      </c>
      <c r="X34" s="162">
        <v>8796.6</v>
      </c>
    </row>
    <row r="35" spans="2:32" x14ac:dyDescent="0.15">
      <c r="B35" s="157" t="s">
        <v>95</v>
      </c>
      <c r="C35" s="148">
        <v>1</v>
      </c>
      <c r="D35" s="162" t="s">
        <v>96</v>
      </c>
      <c r="E35" s="160">
        <v>4725</v>
      </c>
      <c r="F35" s="160">
        <v>6090</v>
      </c>
      <c r="G35" s="160">
        <v>5254.2690014903119</v>
      </c>
      <c r="H35" s="158">
        <v>7817.4</v>
      </c>
      <c r="I35" s="158">
        <v>4625.25</v>
      </c>
      <c r="J35" s="158">
        <v>6365.1</v>
      </c>
      <c r="K35" s="158">
        <v>5448.2917652626602</v>
      </c>
      <c r="L35" s="158">
        <v>7938.3</v>
      </c>
      <c r="M35" s="158">
        <v>1470</v>
      </c>
      <c r="N35" s="158">
        <v>2047.5</v>
      </c>
      <c r="O35" s="158">
        <v>1769.8667992498033</v>
      </c>
      <c r="P35" s="158">
        <v>41147.5</v>
      </c>
      <c r="Q35" s="158">
        <v>2100</v>
      </c>
      <c r="R35" s="158">
        <v>2730</v>
      </c>
      <c r="S35" s="158">
        <v>2553.3331055688423</v>
      </c>
      <c r="T35" s="158">
        <v>5758.5</v>
      </c>
      <c r="U35" s="158">
        <v>2310</v>
      </c>
      <c r="V35" s="158">
        <v>3150</v>
      </c>
      <c r="W35" s="158">
        <v>2731.2762797074956</v>
      </c>
      <c r="X35" s="162">
        <v>7766.3</v>
      </c>
    </row>
    <row r="36" spans="2:32" x14ac:dyDescent="0.15">
      <c r="B36" s="157"/>
      <c r="C36" s="148">
        <v>2</v>
      </c>
      <c r="D36" s="162"/>
      <c r="E36" s="160">
        <v>4588.5</v>
      </c>
      <c r="F36" s="160">
        <v>6111</v>
      </c>
      <c r="G36" s="160">
        <v>5197.8763191280796</v>
      </c>
      <c r="H36" s="158">
        <v>9910.9</v>
      </c>
      <c r="I36" s="158">
        <v>4672.5</v>
      </c>
      <c r="J36" s="158">
        <v>6337.8</v>
      </c>
      <c r="K36" s="158">
        <v>5462.0632794637286</v>
      </c>
      <c r="L36" s="158">
        <v>6440.2</v>
      </c>
      <c r="M36" s="158">
        <v>1260</v>
      </c>
      <c r="N36" s="158">
        <v>2005.5</v>
      </c>
      <c r="O36" s="158">
        <v>1595.7991855089219</v>
      </c>
      <c r="P36" s="158">
        <v>32679</v>
      </c>
      <c r="Q36" s="158">
        <v>1890</v>
      </c>
      <c r="R36" s="158">
        <v>2730</v>
      </c>
      <c r="S36" s="158">
        <v>2388.3654154330879</v>
      </c>
      <c r="T36" s="158">
        <v>5014.2</v>
      </c>
      <c r="U36" s="158">
        <v>1785</v>
      </c>
      <c r="V36" s="158">
        <v>3150</v>
      </c>
      <c r="W36" s="158">
        <v>2414.9627825698981</v>
      </c>
      <c r="X36" s="162">
        <v>5677.2</v>
      </c>
    </row>
    <row r="37" spans="2:32" x14ac:dyDescent="0.15">
      <c r="B37" s="157"/>
      <c r="C37" s="148">
        <v>3</v>
      </c>
      <c r="D37" s="162"/>
      <c r="E37" s="160">
        <v>5040</v>
      </c>
      <c r="F37" s="160">
        <v>6300</v>
      </c>
      <c r="G37" s="160">
        <v>5462.2210729504313</v>
      </c>
      <c r="H37" s="158">
        <v>7230.7</v>
      </c>
      <c r="I37" s="158">
        <v>5250</v>
      </c>
      <c r="J37" s="158">
        <v>6828.1500000000005</v>
      </c>
      <c r="K37" s="158">
        <v>5670.5225930362249</v>
      </c>
      <c r="L37" s="158">
        <v>7832.9</v>
      </c>
      <c r="M37" s="158">
        <v>1365</v>
      </c>
      <c r="N37" s="158">
        <v>1995</v>
      </c>
      <c r="O37" s="158">
        <v>1680.2713742712585</v>
      </c>
      <c r="P37" s="158">
        <v>36205</v>
      </c>
      <c r="Q37" s="158">
        <v>1785</v>
      </c>
      <c r="R37" s="158">
        <v>2730</v>
      </c>
      <c r="S37" s="158">
        <v>2414.5457217800285</v>
      </c>
      <c r="T37" s="158">
        <v>6006.6</v>
      </c>
      <c r="U37" s="158">
        <v>2100</v>
      </c>
      <c r="V37" s="158">
        <v>2940</v>
      </c>
      <c r="W37" s="158">
        <v>2625.5089232103564</v>
      </c>
      <c r="X37" s="162">
        <v>6974.2</v>
      </c>
    </row>
    <row r="38" spans="2:32" x14ac:dyDescent="0.15">
      <c r="B38" s="157"/>
      <c r="C38" s="148">
        <v>4</v>
      </c>
      <c r="D38" s="162"/>
      <c r="E38" s="160">
        <v>5250</v>
      </c>
      <c r="F38" s="160">
        <v>6825</v>
      </c>
      <c r="G38" s="160">
        <v>6308.2043576258457</v>
      </c>
      <c r="H38" s="158">
        <v>9072.4</v>
      </c>
      <c r="I38" s="158">
        <v>5460</v>
      </c>
      <c r="J38" s="158">
        <v>6542.55</v>
      </c>
      <c r="K38" s="158">
        <v>5987.7900822669108</v>
      </c>
      <c r="L38" s="158">
        <v>6966.8</v>
      </c>
      <c r="M38" s="158">
        <v>1575</v>
      </c>
      <c r="N38" s="158">
        <v>2310</v>
      </c>
      <c r="O38" s="158">
        <v>2099.4894977634917</v>
      </c>
      <c r="P38" s="158">
        <v>34111.5</v>
      </c>
      <c r="Q38" s="158">
        <v>1890</v>
      </c>
      <c r="R38" s="158">
        <v>2625</v>
      </c>
      <c r="S38" s="158">
        <v>2417.7847971588585</v>
      </c>
      <c r="T38" s="158">
        <v>5216.2</v>
      </c>
      <c r="U38" s="158">
        <v>1958.25</v>
      </c>
      <c r="V38" s="158">
        <v>2940</v>
      </c>
      <c r="W38" s="158">
        <v>2520.4356504408738</v>
      </c>
      <c r="X38" s="162">
        <v>5691.7</v>
      </c>
    </row>
    <row r="39" spans="2:32" x14ac:dyDescent="0.15">
      <c r="B39" s="157"/>
      <c r="C39" s="148">
        <v>5</v>
      </c>
      <c r="D39" s="162"/>
      <c r="E39" s="160">
        <v>5250</v>
      </c>
      <c r="F39" s="160">
        <v>6825</v>
      </c>
      <c r="G39" s="160">
        <v>6301.7292684947406</v>
      </c>
      <c r="H39" s="158">
        <v>11056.1</v>
      </c>
      <c r="I39" s="162">
        <v>5460</v>
      </c>
      <c r="J39" s="158">
        <v>6972</v>
      </c>
      <c r="K39" s="158">
        <v>6021.7104933110368</v>
      </c>
      <c r="L39" s="158">
        <v>8586.2999999999993</v>
      </c>
      <c r="M39" s="158">
        <v>1575</v>
      </c>
      <c r="N39" s="158">
        <v>2310</v>
      </c>
      <c r="O39" s="158">
        <v>2084.5704496062453</v>
      </c>
      <c r="P39" s="158">
        <v>41286.1</v>
      </c>
      <c r="Q39" s="158">
        <v>1890</v>
      </c>
      <c r="R39" s="158">
        <v>2625</v>
      </c>
      <c r="S39" s="158">
        <v>2271.0401589825119</v>
      </c>
      <c r="T39" s="158">
        <v>8524.9</v>
      </c>
      <c r="U39" s="158">
        <v>1890</v>
      </c>
      <c r="V39" s="158">
        <v>2940</v>
      </c>
      <c r="W39" s="158">
        <v>2527.5091271293236</v>
      </c>
      <c r="X39" s="162">
        <v>9824.4</v>
      </c>
    </row>
    <row r="40" spans="2:32" x14ac:dyDescent="0.15">
      <c r="B40" s="157"/>
      <c r="C40" s="148">
        <v>6</v>
      </c>
      <c r="D40" s="162"/>
      <c r="E40" s="160">
        <v>5250</v>
      </c>
      <c r="F40" s="160">
        <v>6300</v>
      </c>
      <c r="G40" s="160">
        <v>5617.8894358898433</v>
      </c>
      <c r="H40" s="158">
        <v>8245.1</v>
      </c>
      <c r="I40" s="158">
        <v>5250</v>
      </c>
      <c r="J40" s="158">
        <v>6437.55</v>
      </c>
      <c r="K40" s="158">
        <v>5673.6605855792695</v>
      </c>
      <c r="L40" s="158">
        <v>9526.7999999999993</v>
      </c>
      <c r="M40" s="158">
        <v>1470</v>
      </c>
      <c r="N40" s="158">
        <v>2100</v>
      </c>
      <c r="O40" s="158">
        <v>1784.4825875683334</v>
      </c>
      <c r="P40" s="158">
        <v>36211.599999999999</v>
      </c>
      <c r="Q40" s="158">
        <v>1995</v>
      </c>
      <c r="R40" s="158">
        <v>2940</v>
      </c>
      <c r="S40" s="158">
        <v>2572.2779003374003</v>
      </c>
      <c r="T40" s="158">
        <v>6010.9</v>
      </c>
      <c r="U40" s="158">
        <v>2100</v>
      </c>
      <c r="V40" s="158">
        <v>2940</v>
      </c>
      <c r="W40" s="158">
        <v>2677.2090366287771</v>
      </c>
      <c r="X40" s="162">
        <v>6956.2</v>
      </c>
    </row>
    <row r="41" spans="2:32" x14ac:dyDescent="0.15">
      <c r="B41" s="157"/>
      <c r="C41" s="148">
        <v>7</v>
      </c>
      <c r="D41" s="162"/>
      <c r="E41" s="160">
        <v>5250</v>
      </c>
      <c r="F41" s="160">
        <v>6300</v>
      </c>
      <c r="G41" s="160">
        <v>5753.8605065294814</v>
      </c>
      <c r="H41" s="158">
        <v>7562.3</v>
      </c>
      <c r="I41" s="158">
        <v>5460</v>
      </c>
      <c r="J41" s="158">
        <v>6584.55</v>
      </c>
      <c r="K41" s="158">
        <v>5881.3335505212517</v>
      </c>
      <c r="L41" s="158">
        <v>9498.7999999999993</v>
      </c>
      <c r="M41" s="158">
        <v>1365</v>
      </c>
      <c r="N41" s="158">
        <v>1995</v>
      </c>
      <c r="O41" s="158">
        <v>1726.7254191520842</v>
      </c>
      <c r="P41" s="158">
        <v>46694.8</v>
      </c>
      <c r="Q41" s="158">
        <v>1575</v>
      </c>
      <c r="R41" s="158">
        <v>2730</v>
      </c>
      <c r="S41" s="158">
        <v>2362.7301348775841</v>
      </c>
      <c r="T41" s="158">
        <v>8645.1</v>
      </c>
      <c r="U41" s="158">
        <v>1890</v>
      </c>
      <c r="V41" s="158">
        <v>2940</v>
      </c>
      <c r="W41" s="158">
        <v>2551.4209291936577</v>
      </c>
      <c r="X41" s="162">
        <v>10370.200000000001</v>
      </c>
    </row>
    <row r="42" spans="2:32" x14ac:dyDescent="0.15">
      <c r="B42" s="157"/>
      <c r="C42" s="148">
        <v>8</v>
      </c>
      <c r="D42" s="162"/>
      <c r="E42" s="160">
        <v>5250</v>
      </c>
      <c r="F42" s="160">
        <v>6300</v>
      </c>
      <c r="G42" s="160">
        <v>5774.9755409795853</v>
      </c>
      <c r="H42" s="158">
        <v>8845.2000000000007</v>
      </c>
      <c r="I42" s="158">
        <v>5460</v>
      </c>
      <c r="J42" s="158">
        <v>6825</v>
      </c>
      <c r="K42" s="158">
        <v>6100.5643259012313</v>
      </c>
      <c r="L42" s="158">
        <v>9734.2999999999993</v>
      </c>
      <c r="M42" s="158">
        <v>1155</v>
      </c>
      <c r="N42" s="158">
        <v>1995</v>
      </c>
      <c r="O42" s="158">
        <v>1590.6793960775135</v>
      </c>
      <c r="P42" s="158">
        <v>47980.1</v>
      </c>
      <c r="Q42" s="158">
        <v>1680</v>
      </c>
      <c r="R42" s="158">
        <v>2730</v>
      </c>
      <c r="S42" s="158">
        <v>2309.8649968122045</v>
      </c>
      <c r="T42" s="158">
        <v>10424.6</v>
      </c>
      <c r="U42" s="158">
        <v>1575</v>
      </c>
      <c r="V42" s="158">
        <v>2835</v>
      </c>
      <c r="W42" s="158">
        <v>2472.4711327706027</v>
      </c>
      <c r="X42" s="162">
        <v>11392.3</v>
      </c>
    </row>
    <row r="43" spans="2:32" x14ac:dyDescent="0.15">
      <c r="B43" s="157"/>
      <c r="C43" s="148">
        <v>9</v>
      </c>
      <c r="D43" s="162"/>
      <c r="E43" s="160">
        <v>5460</v>
      </c>
      <c r="F43" s="160">
        <v>6825</v>
      </c>
      <c r="G43" s="160">
        <v>6090.3731806386104</v>
      </c>
      <c r="H43" s="158">
        <v>8636.6</v>
      </c>
      <c r="I43" s="158">
        <v>5460</v>
      </c>
      <c r="J43" s="158">
        <v>7073.85</v>
      </c>
      <c r="K43" s="158">
        <v>6100.3781472324536</v>
      </c>
      <c r="L43" s="158">
        <v>5716.8</v>
      </c>
      <c r="M43" s="158">
        <v>1260</v>
      </c>
      <c r="N43" s="158">
        <v>1995</v>
      </c>
      <c r="O43" s="158">
        <v>1574.8646215696556</v>
      </c>
      <c r="P43" s="158">
        <v>33929.699999999997</v>
      </c>
      <c r="Q43" s="158">
        <v>1680</v>
      </c>
      <c r="R43" s="158">
        <v>2730</v>
      </c>
      <c r="S43" s="158">
        <v>2310.1202144125268</v>
      </c>
      <c r="T43" s="158">
        <v>7177.1</v>
      </c>
      <c r="U43" s="158">
        <v>1785</v>
      </c>
      <c r="V43" s="158">
        <v>3255</v>
      </c>
      <c r="W43" s="158">
        <v>2467.809035044329</v>
      </c>
      <c r="X43" s="162">
        <v>6925.8</v>
      </c>
    </row>
    <row r="44" spans="2:32" x14ac:dyDescent="0.15">
      <c r="B44" s="157"/>
      <c r="C44" s="148">
        <v>10</v>
      </c>
      <c r="D44" s="162"/>
      <c r="E44" s="160">
        <v>5460</v>
      </c>
      <c r="F44" s="160">
        <v>6615</v>
      </c>
      <c r="G44" s="160">
        <v>5984.9367863815651</v>
      </c>
      <c r="H44" s="158">
        <v>9808.9</v>
      </c>
      <c r="I44" s="158">
        <v>5670</v>
      </c>
      <c r="J44" s="158">
        <v>6825</v>
      </c>
      <c r="K44" s="158">
        <v>6242.0223435948365</v>
      </c>
      <c r="L44" s="158">
        <v>7139.1</v>
      </c>
      <c r="M44" s="158">
        <v>1575</v>
      </c>
      <c r="N44" s="158">
        <v>1995</v>
      </c>
      <c r="O44" s="158">
        <v>1785.1479930795842</v>
      </c>
      <c r="P44" s="158">
        <v>46790.9</v>
      </c>
      <c r="Q44" s="158">
        <v>1995</v>
      </c>
      <c r="R44" s="158">
        <v>2625</v>
      </c>
      <c r="S44" s="158">
        <v>2373.2854380527192</v>
      </c>
      <c r="T44" s="158">
        <v>6359.1</v>
      </c>
      <c r="U44" s="158">
        <v>2100</v>
      </c>
      <c r="V44" s="158">
        <v>2992.5</v>
      </c>
      <c r="W44" s="158">
        <v>2583.2059971473027</v>
      </c>
      <c r="X44" s="162">
        <v>9582.9</v>
      </c>
    </row>
    <row r="45" spans="2:32" x14ac:dyDescent="0.15">
      <c r="B45" s="157"/>
      <c r="C45" s="148">
        <v>11</v>
      </c>
      <c r="D45" s="162"/>
      <c r="E45" s="160">
        <v>5565</v>
      </c>
      <c r="F45" s="160">
        <v>6825</v>
      </c>
      <c r="G45" s="160">
        <v>6194.7372311827976</v>
      </c>
      <c r="H45" s="158">
        <v>10120.6</v>
      </c>
      <c r="I45" s="158">
        <v>6090</v>
      </c>
      <c r="J45" s="158">
        <v>6090</v>
      </c>
      <c r="K45" s="158">
        <v>6090</v>
      </c>
      <c r="L45" s="158">
        <v>7814.9</v>
      </c>
      <c r="M45" s="158">
        <v>1470</v>
      </c>
      <c r="N45" s="158">
        <v>2100</v>
      </c>
      <c r="O45" s="158">
        <v>1680.3642880068471</v>
      </c>
      <c r="P45" s="158">
        <v>34327.599999999999</v>
      </c>
      <c r="Q45" s="158">
        <v>2205</v>
      </c>
      <c r="R45" s="158">
        <v>3150</v>
      </c>
      <c r="S45" s="158">
        <v>2782.4219198918377</v>
      </c>
      <c r="T45" s="158">
        <v>6987.1</v>
      </c>
      <c r="U45" s="158">
        <v>2310</v>
      </c>
      <c r="V45" s="158">
        <v>2940</v>
      </c>
      <c r="W45" s="158">
        <v>2834.5557692307693</v>
      </c>
      <c r="X45" s="162">
        <v>7656.6</v>
      </c>
    </row>
    <row r="46" spans="2:32" x14ac:dyDescent="0.15">
      <c r="B46" s="150"/>
      <c r="C46" s="154">
        <v>12</v>
      </c>
      <c r="D46" s="163"/>
      <c r="E46" s="172">
        <v>5775</v>
      </c>
      <c r="F46" s="172">
        <v>6825</v>
      </c>
      <c r="G46" s="172">
        <v>6089.9446808510629</v>
      </c>
      <c r="H46" s="166">
        <v>11119</v>
      </c>
      <c r="I46" s="166">
        <v>5775</v>
      </c>
      <c r="J46" s="166">
        <v>7025.55</v>
      </c>
      <c r="K46" s="166">
        <v>6300.315071247268</v>
      </c>
      <c r="L46" s="166">
        <v>8977.4</v>
      </c>
      <c r="M46" s="166">
        <v>1470</v>
      </c>
      <c r="N46" s="166">
        <v>1995</v>
      </c>
      <c r="O46" s="166">
        <v>1696.1224865738045</v>
      </c>
      <c r="P46" s="166">
        <v>37408.9</v>
      </c>
      <c r="Q46" s="166">
        <v>2310</v>
      </c>
      <c r="R46" s="166">
        <v>2940</v>
      </c>
      <c r="S46" s="166">
        <v>2814.5243813682682</v>
      </c>
      <c r="T46" s="166">
        <v>12143.3</v>
      </c>
      <c r="U46" s="166">
        <v>2383.5</v>
      </c>
      <c r="V46" s="166">
        <v>3150</v>
      </c>
      <c r="W46" s="166">
        <v>2877.437829604638</v>
      </c>
      <c r="X46" s="163">
        <v>9365.2000000000007</v>
      </c>
    </row>
    <row r="47" spans="2:32" ht="3" customHeight="1" x14ac:dyDescent="0.15">
      <c r="B47" s="133"/>
      <c r="C47" s="148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</row>
    <row r="48" spans="2:32" ht="12.75" customHeight="1" x14ac:dyDescent="0.15">
      <c r="B48" s="135" t="s">
        <v>102</v>
      </c>
      <c r="C48" s="134" t="s">
        <v>103</v>
      </c>
    </row>
    <row r="49" spans="2:25" ht="12.75" customHeight="1" x14ac:dyDescent="0.15">
      <c r="B49" s="173" t="s">
        <v>104</v>
      </c>
      <c r="C49" s="134" t="s">
        <v>105</v>
      </c>
      <c r="X49" s="140"/>
      <c r="Y49" s="133"/>
    </row>
    <row r="50" spans="2:25" ht="12.75" customHeight="1" x14ac:dyDescent="0.15">
      <c r="B50" s="173"/>
      <c r="X50" s="140"/>
      <c r="Y50" s="133"/>
    </row>
    <row r="51" spans="2:25" x14ac:dyDescent="0.15">
      <c r="X51" s="140"/>
      <c r="Y51" s="133"/>
    </row>
    <row r="52" spans="2:25" x14ac:dyDescent="0.15">
      <c r="X52" s="140"/>
      <c r="Y52" s="133"/>
    </row>
    <row r="53" spans="2:25" x14ac:dyDescent="0.15">
      <c r="X53" s="140"/>
      <c r="Y53" s="133"/>
    </row>
    <row r="54" spans="2:25" x14ac:dyDescent="0.15">
      <c r="X54" s="140"/>
      <c r="Y54" s="133"/>
    </row>
    <row r="55" spans="2:25" x14ac:dyDescent="0.15">
      <c r="X55" s="133"/>
      <c r="Y55" s="133"/>
    </row>
    <row r="56" spans="2:25" x14ac:dyDescent="0.15">
      <c r="X56" s="133"/>
      <c r="Y56" s="133"/>
    </row>
    <row r="57" spans="2:25" x14ac:dyDescent="0.15">
      <c r="X57" s="133"/>
      <c r="Y57" s="133"/>
    </row>
    <row r="58" spans="2:25" x14ac:dyDescent="0.15">
      <c r="X58" s="133"/>
      <c r="Y58" s="133"/>
    </row>
    <row r="59" spans="2:25" x14ac:dyDescent="0.15">
      <c r="X59" s="133"/>
      <c r="Y59" s="133"/>
    </row>
    <row r="60" spans="2:25" x14ac:dyDescent="0.15">
      <c r="X60" s="133"/>
      <c r="Y60" s="133"/>
    </row>
    <row r="61" spans="2:25" x14ac:dyDescent="0.15">
      <c r="X61" s="133"/>
      <c r="Y61" s="133"/>
    </row>
    <row r="62" spans="2:25" x14ac:dyDescent="0.15">
      <c r="X62" s="133"/>
      <c r="Y62" s="133"/>
    </row>
    <row r="63" spans="2:25" x14ac:dyDescent="0.15">
      <c r="X63" s="133"/>
      <c r="Y63" s="133"/>
    </row>
    <row r="64" spans="2:25" x14ac:dyDescent="0.15">
      <c r="X64" s="133"/>
      <c r="Y64" s="133"/>
    </row>
    <row r="65" spans="24:25" x14ac:dyDescent="0.15">
      <c r="X65" s="133"/>
      <c r="Y65" s="133"/>
    </row>
    <row r="66" spans="24:25" x14ac:dyDescent="0.15">
      <c r="X66" s="133"/>
      <c r="Y66" s="133"/>
    </row>
    <row r="67" spans="24:25" x14ac:dyDescent="0.15">
      <c r="X67" s="133"/>
      <c r="Y67" s="133"/>
    </row>
    <row r="68" spans="24:25" x14ac:dyDescent="0.15">
      <c r="X68" s="133"/>
      <c r="Y68" s="133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2013-01-15T10:26:58Z</cp:lastPrinted>
  <dcterms:created xsi:type="dcterms:W3CDTF">2006-02-22T01:45:43Z</dcterms:created>
  <dcterms:modified xsi:type="dcterms:W3CDTF">2022-10-07T06:47:56Z</dcterms:modified>
</cp:coreProperties>
</file>